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B:\000331_617_CAC\00_ESG External Reporting\1_ESG Publikationen\2023\"/>
    </mc:Choice>
  </mc:AlternateContent>
  <xr:revisionPtr revIDLastSave="0" documentId="13_ncr:1_{602E3192-D915-4378-9F22-DD755443AB9B}" xr6:coauthVersionLast="47" xr6:coauthVersionMax="47" xr10:uidLastSave="{00000000-0000-0000-0000-000000000000}"/>
  <bookViews>
    <workbookView xWindow="28680" yWindow="-120" windowWidth="29040" windowHeight="15840" tabRatio="921" xr2:uid="{4E7D383B-51A0-4D72-83B3-8487265C40EB}"/>
  </bookViews>
  <sheets>
    <sheet name="Preamble " sheetId="1" r:id="rId1"/>
    <sheet name="GHG emissions" sheetId="10" r:id="rId2"/>
    <sheet name="Energy consumption" sheetId="13" r:id="rId3"/>
    <sheet name="Group fleet data" sheetId="14" r:id="rId4"/>
    <sheet name="Further E-data" sheetId="15" r:id="rId5"/>
    <sheet name="EU Taxonomy" sheetId="16" r:id="rId6"/>
    <sheet name="Development of own workforce" sheetId="19" r:id="rId7"/>
    <sheet name="Development external workforce" sheetId="20" r:id="rId8"/>
    <sheet name="Diversity &amp; Inclusion" sheetId="23" r:id="rId9"/>
    <sheet name="Employee Engagement" sheetId="21" r:id="rId10"/>
    <sheet name="Occupational Health &amp; Safety" sheetId="24" r:id="rId11"/>
    <sheet name="Further S-data" sheetId="22" r:id="rId12"/>
    <sheet name="Governance" sheetId="25" r:id="rId13"/>
    <sheet name="GRI Index EN" sheetId="26" r:id="rId14"/>
    <sheet name="SASB Index EN" sheetId="27" r:id="rId15"/>
    <sheet name="TCFD Index EN" sheetId="28" r:id="rId16"/>
    <sheet name="WEF Index EN" sheetId="29" r:id="rId17"/>
    <sheet name="ESRS E1 Index EN" sheetId="30" r:id="rId18"/>
    <sheet name="IFRS S2 Index EN" sheetId="31" r:id="rId19"/>
  </sheets>
  <definedNames>
    <definedName name="_xlnm.Print_Area" localSheetId="6">'Development of own workforce'!$A$1:$L$72</definedName>
    <definedName name="_xlnm.Print_Area" localSheetId="8">'Diversity &amp; Inclusion'!$A$1:$L$59</definedName>
    <definedName name="_xlnm.Print_Area" localSheetId="9">'Employee Engagement'!$A$1:$L$31</definedName>
    <definedName name="_xlnm.Print_Area" localSheetId="2">'Energy consumption'!$A$1:$L$37</definedName>
    <definedName name="_xlnm.Print_Area" localSheetId="17">'ESRS E1 Index EN'!$A$1:$C$14</definedName>
    <definedName name="_xlnm.Print_Area" localSheetId="5">'EU Taxonomy'!$A$1:$U$132</definedName>
    <definedName name="_xlnm.Print_Area" localSheetId="4">'Further E-data'!$A$1:$L$22</definedName>
    <definedName name="_xlnm.Print_Area" localSheetId="11">'Further S-data'!$A$1:$L$26</definedName>
    <definedName name="_xlnm.Print_Area" localSheetId="1">'GHG emissions'!$A$1:$L$77</definedName>
    <definedName name="_xlnm.Print_Area" localSheetId="12">Governance!$A$1:$I$28</definedName>
    <definedName name="_xlnm.Print_Area" localSheetId="13">'GRI Index EN'!$A$1:$D$92</definedName>
    <definedName name="_xlnm.Print_Area" localSheetId="3">'Group fleet data'!$A$1:$L$38</definedName>
    <definedName name="_xlnm.Print_Area" localSheetId="10">'Occupational Health &amp; Safety'!$A$1:$L$38</definedName>
    <definedName name="_xlnm.Print_Area" localSheetId="0">'Preamble '!$A$1:$N$32</definedName>
    <definedName name="_xlnm.Print_Area" localSheetId="16">'WEF Index EN'!$A$1:$D$28</definedName>
    <definedName name="_xlnm.Print_Titles" localSheetId="7">'Development external workforce'!$1:$1</definedName>
    <definedName name="_xlnm.Print_Titles" localSheetId="6">'Development of own workforce'!$1:$1</definedName>
    <definedName name="_xlnm.Print_Titles" localSheetId="8">'Diversity &amp; Inclusion'!$1:$1</definedName>
    <definedName name="_xlnm.Print_Titles" localSheetId="9">'Employee Engagement'!$1:$1</definedName>
    <definedName name="_xlnm.Print_Titles" localSheetId="2">'Energy consumption'!$1:$1</definedName>
    <definedName name="_xlnm.Print_Titles" localSheetId="17">'ESRS E1 Index EN'!$1:$1</definedName>
    <definedName name="_xlnm.Print_Titles" localSheetId="4">'Further E-data'!$1:$1</definedName>
    <definedName name="_xlnm.Print_Titles" localSheetId="11">'Further S-data'!$1:$1</definedName>
    <definedName name="_xlnm.Print_Titles" localSheetId="1">'GHG emissions'!$1:$1</definedName>
    <definedName name="_xlnm.Print_Titles" localSheetId="12">Governance!$1:$1</definedName>
    <definedName name="_xlnm.Print_Titles" localSheetId="13">'GRI Index EN'!$1:$1</definedName>
    <definedName name="_xlnm.Print_Titles" localSheetId="3">'Group fleet data'!$1:$1</definedName>
    <definedName name="_xlnm.Print_Titles" localSheetId="18">'IFRS S2 Index EN'!$1:$1</definedName>
    <definedName name="_xlnm.Print_Titles" localSheetId="10">'Occupational Health &amp; Safety'!$1:$1</definedName>
    <definedName name="_xlnm.Print_Titles" localSheetId="14">'SASB Index EN'!$1:$1</definedName>
    <definedName name="_xlnm.Print_Titles" localSheetId="15">'TCFD Index EN'!$1:$1</definedName>
    <definedName name="_xlnm.Print_Titles" localSheetId="16">'WEF Index EN'!$1:$1</definedName>
  </definedNames>
  <calcPr calcId="191028"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25" l="1"/>
  <c r="H19" i="25"/>
  <c r="H20" i="25"/>
  <c r="H21" i="25"/>
  <c r="H22" i="25"/>
  <c r="H23" i="25"/>
  <c r="H24" i="25"/>
  <c r="K30" i="13"/>
  <c r="E112" i="16"/>
  <c r="E111" i="16"/>
  <c r="E96" i="16"/>
  <c r="R95" i="16"/>
  <c r="D95" i="16"/>
  <c r="E95" i="16"/>
  <c r="C95" i="16"/>
  <c r="E94" i="16"/>
  <c r="E73" i="16"/>
  <c r="E72" i="16"/>
  <c r="D57" i="16"/>
  <c r="E57" i="16"/>
  <c r="C57" i="16"/>
  <c r="D56" i="16"/>
  <c r="E56" i="16"/>
  <c r="C56" i="16"/>
  <c r="E55" i="16"/>
  <c r="E30" i="16"/>
  <c r="E29" i="16"/>
  <c r="E16" i="16"/>
  <c r="R15" i="16"/>
  <c r="D15" i="16"/>
  <c r="E15" i="16"/>
  <c r="C15" i="16"/>
  <c r="E14" i="16"/>
  <c r="K51" i="10"/>
  <c r="K25" i="10"/>
  <c r="K29" i="23"/>
  <c r="K43" i="10"/>
  <c r="K42" i="10"/>
  <c r="K63" i="19"/>
  <c r="K2" i="20"/>
  <c r="K6" i="21"/>
  <c r="K7" i="21"/>
  <c r="K8" i="21"/>
  <c r="K9" i="21"/>
  <c r="K5" i="10"/>
  <c r="K56" i="10"/>
  <c r="K55" i="10"/>
  <c r="K54" i="10"/>
  <c r="K53" i="10"/>
  <c r="K52" i="10"/>
  <c r="K32" i="10"/>
  <c r="K31" i="10"/>
  <c r="K30" i="10"/>
  <c r="J16" i="14"/>
  <c r="K72" i="10"/>
  <c r="K20" i="19"/>
  <c r="J23" i="14"/>
  <c r="J12" i="14"/>
  <c r="K32" i="14"/>
  <c r="K33" i="14"/>
  <c r="K34" i="14"/>
  <c r="K35" i="14"/>
  <c r="K31" i="14"/>
  <c r="K24" i="14"/>
  <c r="K25" i="14"/>
  <c r="K26" i="14"/>
  <c r="K27" i="14"/>
  <c r="K28" i="14"/>
  <c r="K23" i="14"/>
  <c r="K13" i="14"/>
  <c r="K14" i="14"/>
  <c r="K15" i="14"/>
  <c r="K16" i="14"/>
  <c r="K17" i="14"/>
  <c r="K18" i="14"/>
  <c r="K19" i="14"/>
  <c r="K20" i="14"/>
  <c r="K21" i="14"/>
  <c r="K12" i="14"/>
  <c r="K3" i="14"/>
  <c r="K4" i="14"/>
  <c r="K5" i="14"/>
  <c r="K6" i="14"/>
  <c r="K7" i="14"/>
  <c r="K8" i="14"/>
  <c r="K9" i="14"/>
  <c r="K10" i="14"/>
  <c r="K11" i="14"/>
  <c r="K2" i="14"/>
  <c r="D66" i="10"/>
  <c r="E66" i="10"/>
  <c r="F66" i="10"/>
  <c r="G66" i="10"/>
  <c r="H66" i="10"/>
  <c r="C66" i="10"/>
  <c r="K69" i="10"/>
  <c r="K68" i="10"/>
  <c r="K67" i="10"/>
  <c r="K66" i="10"/>
  <c r="K65" i="10"/>
  <c r="K71" i="10"/>
  <c r="K10" i="10"/>
  <c r="K21" i="22"/>
  <c r="K20" i="22"/>
  <c r="K18" i="22"/>
  <c r="K17" i="22"/>
  <c r="K14" i="22"/>
  <c r="K13" i="22"/>
  <c r="K12" i="22"/>
  <c r="K11" i="22"/>
  <c r="K10" i="22"/>
  <c r="K9" i="22"/>
  <c r="K8" i="22"/>
  <c r="K6" i="22"/>
  <c r="K5" i="22"/>
  <c r="K4" i="22"/>
  <c r="K3" i="22"/>
  <c r="K2" i="22"/>
  <c r="K20" i="24"/>
  <c r="K19" i="24"/>
  <c r="K18" i="24"/>
  <c r="K16" i="20"/>
  <c r="K15" i="20"/>
  <c r="K14" i="20"/>
  <c r="K13" i="20"/>
  <c r="K12" i="20"/>
  <c r="K11" i="20"/>
  <c r="K9" i="20"/>
  <c r="K8" i="20"/>
  <c r="K7" i="20"/>
  <c r="K6" i="20"/>
  <c r="K5" i="20"/>
  <c r="K4" i="20"/>
  <c r="K68" i="19"/>
  <c r="K67" i="19"/>
  <c r="K66" i="19"/>
  <c r="K65" i="19"/>
  <c r="K64" i="19"/>
  <c r="K61" i="19"/>
  <c r="K60" i="19"/>
  <c r="K59" i="19"/>
  <c r="K58" i="19"/>
  <c r="K57" i="19"/>
  <c r="K56" i="19"/>
  <c r="K54" i="19"/>
  <c r="K53" i="19"/>
  <c r="K52" i="19"/>
  <c r="K51" i="19"/>
  <c r="K50" i="19"/>
  <c r="K49" i="19"/>
  <c r="K48" i="19"/>
  <c r="K46" i="19"/>
  <c r="K45" i="19"/>
  <c r="K44" i="19"/>
  <c r="K43" i="19"/>
  <c r="K42" i="19"/>
  <c r="K41" i="19"/>
  <c r="K39" i="19"/>
  <c r="K38" i="19"/>
  <c r="K37" i="19"/>
  <c r="K36" i="19"/>
  <c r="K35" i="19"/>
  <c r="K34" i="19"/>
  <c r="K33" i="19"/>
  <c r="K31" i="19"/>
  <c r="K30" i="19"/>
  <c r="K29" i="19"/>
  <c r="K28" i="19"/>
  <c r="K27" i="19"/>
  <c r="K26" i="19"/>
  <c r="K24" i="19"/>
  <c r="K23" i="19"/>
  <c r="K22" i="19"/>
  <c r="K21" i="19"/>
  <c r="K19" i="19"/>
  <c r="K18" i="19"/>
  <c r="K17" i="19"/>
  <c r="K16" i="19"/>
  <c r="K15" i="19"/>
  <c r="K14" i="19"/>
  <c r="K12" i="19"/>
  <c r="K11" i="19"/>
  <c r="K10" i="19"/>
  <c r="K9" i="19"/>
  <c r="K8" i="19"/>
  <c r="K7" i="19"/>
  <c r="K5" i="19"/>
  <c r="K4" i="19"/>
  <c r="K3" i="19"/>
  <c r="K2" i="19"/>
  <c r="K4" i="15"/>
  <c r="K19" i="15"/>
  <c r="K17" i="15"/>
  <c r="K16" i="15"/>
  <c r="K15" i="15"/>
  <c r="K14" i="15"/>
  <c r="K13" i="15"/>
  <c r="K12" i="15"/>
  <c r="K11" i="15"/>
  <c r="K10" i="15"/>
  <c r="K9" i="15"/>
  <c r="K8" i="15"/>
  <c r="K7" i="15"/>
  <c r="K6" i="15"/>
  <c r="K5" i="15"/>
  <c r="K3" i="15"/>
  <c r="K33" i="13"/>
  <c r="K32" i="13"/>
  <c r="K31" i="13"/>
  <c r="K29" i="13"/>
  <c r="K28" i="13"/>
  <c r="K27" i="13"/>
  <c r="K26" i="13"/>
  <c r="K25" i="13"/>
  <c r="K24" i="13"/>
  <c r="K23" i="13"/>
  <c r="K22" i="13"/>
  <c r="K21" i="13"/>
  <c r="K20" i="13"/>
  <c r="K19" i="13"/>
  <c r="K18" i="13"/>
  <c r="K17" i="13"/>
  <c r="K16" i="13"/>
  <c r="K15" i="13"/>
  <c r="K14" i="13"/>
  <c r="K13" i="13"/>
  <c r="K12" i="13"/>
  <c r="K11" i="13"/>
  <c r="K10" i="13"/>
  <c r="K7" i="13"/>
  <c r="K6" i="13"/>
  <c r="K5" i="13"/>
  <c r="K4" i="13"/>
  <c r="K3" i="13"/>
  <c r="K2" i="13"/>
  <c r="K12" i="10"/>
  <c r="K63" i="10"/>
  <c r="K62" i="10"/>
  <c r="K59" i="10"/>
  <c r="K58" i="10"/>
  <c r="K57" i="10"/>
  <c r="K49" i="10"/>
  <c r="K48" i="10"/>
  <c r="K47" i="10"/>
  <c r="K46" i="10"/>
  <c r="K45" i="10"/>
  <c r="K44" i="10"/>
  <c r="K39" i="10"/>
  <c r="K37" i="10"/>
  <c r="K36" i="10"/>
  <c r="K35" i="10"/>
  <c r="K34" i="10"/>
  <c r="K28" i="10"/>
  <c r="K27" i="10"/>
  <c r="K26" i="10"/>
  <c r="K29" i="10"/>
  <c r="K23" i="10"/>
  <c r="K22" i="10"/>
  <c r="K21" i="10"/>
  <c r="K20" i="10"/>
  <c r="K19" i="10"/>
  <c r="K18" i="10"/>
  <c r="K17" i="10"/>
  <c r="K16" i="10"/>
  <c r="K15" i="10"/>
  <c r="K14" i="10"/>
  <c r="K13" i="10"/>
  <c r="K8" i="10"/>
  <c r="K7" i="10"/>
  <c r="K6" i="10"/>
  <c r="K4" i="10"/>
  <c r="K3" i="10"/>
  <c r="K2" i="10"/>
  <c r="K11" i="10"/>
</calcChain>
</file>

<file path=xl/sharedStrings.xml><?xml version="1.0" encoding="utf-8"?>
<sst xmlns="http://schemas.openxmlformats.org/spreadsheetml/2006/main" count="2945" uniqueCount="1251">
  <si>
    <t xml:space="preserve">Preliminary notes </t>
  </si>
  <si>
    <t></t>
  </si>
  <si>
    <t>Contents</t>
  </si>
  <si>
    <r>
      <rPr>
        <b/>
        <sz val="12"/>
        <color theme="0"/>
        <rFont val="Delivery"/>
        <family val="2"/>
      </rPr>
      <t>Environment:</t>
    </r>
    <r>
      <rPr>
        <sz val="12"/>
        <color theme="0"/>
        <rFont val="Delivery"/>
        <family val="2"/>
      </rPr>
      <t xml:space="preserve"> </t>
    </r>
  </si>
  <si>
    <t>Fleet data</t>
  </si>
  <si>
    <t>Local air pollutants</t>
  </si>
  <si>
    <t>Water consumption</t>
  </si>
  <si>
    <t>EU Taxonomy</t>
  </si>
  <si>
    <r>
      <rPr>
        <b/>
        <sz val="12"/>
        <color theme="0"/>
        <rFont val="Delivery"/>
        <family val="2"/>
      </rPr>
      <t>Social:</t>
    </r>
    <r>
      <rPr>
        <sz val="12"/>
        <color theme="0"/>
        <rFont val="Delivery"/>
        <family val="2"/>
      </rPr>
      <t xml:space="preserve"> </t>
    </r>
  </si>
  <si>
    <t>Own workforce</t>
  </si>
  <si>
    <t>External workforce</t>
  </si>
  <si>
    <t>Diversity &amp; Inclusion</t>
  </si>
  <si>
    <t>Occupational Health &amp; Safety (OHS)</t>
  </si>
  <si>
    <r>
      <rPr>
        <b/>
        <sz val="12"/>
        <rFont val="Delivery"/>
        <family val="2"/>
      </rPr>
      <t>Governance:</t>
    </r>
    <r>
      <rPr>
        <sz val="12"/>
        <rFont val="Delivery"/>
        <family val="2"/>
      </rPr>
      <t xml:space="preserve"> </t>
    </r>
  </si>
  <si>
    <t>Voluntary reporting standards applied</t>
  </si>
  <si>
    <t>Contacts</t>
  </si>
  <si>
    <t>For media</t>
  </si>
  <si>
    <t>For investors</t>
  </si>
  <si>
    <t>+/- %</t>
  </si>
  <si>
    <t>Comments</t>
  </si>
  <si>
    <t>Realized Decarbonization Effects</t>
  </si>
  <si>
    <t>-</t>
  </si>
  <si>
    <t>Decarbonization Spend (total)</t>
  </si>
  <si>
    <t>€ million</t>
  </si>
  <si>
    <t>of which sustainable fuels</t>
  </si>
  <si>
    <t>electrification of pick-up and delivery fleet</t>
  </si>
  <si>
    <t>sustainable technologies in buildings</t>
  </si>
  <si>
    <t>further measures (shift to rail, biofuel trucks)</t>
  </si>
  <si>
    <t>n/d</t>
  </si>
  <si>
    <t>Additional reduction effects</t>
  </si>
  <si>
    <t>of which Air transport</t>
  </si>
  <si>
    <t>%</t>
  </si>
  <si>
    <t>Ocean transport</t>
  </si>
  <si>
    <r>
      <t>Ground transport</t>
    </r>
    <r>
      <rPr>
        <vertAlign val="superscript"/>
        <sz val="10"/>
        <rFont val="Delivery"/>
        <family val="2"/>
      </rPr>
      <t>1</t>
    </r>
  </si>
  <si>
    <t>Buildings</t>
  </si>
  <si>
    <r>
      <t>g CO</t>
    </r>
    <r>
      <rPr>
        <b/>
        <vertAlign val="subscript"/>
        <sz val="10"/>
        <color theme="1"/>
        <rFont val="Delivery"/>
        <family val="2"/>
      </rPr>
      <t>2</t>
    </r>
    <r>
      <rPr>
        <b/>
        <sz val="10"/>
        <color theme="1"/>
        <rFont val="Delivery"/>
        <family val="2"/>
      </rPr>
      <t>e per € revenue</t>
    </r>
  </si>
  <si>
    <t xml:space="preserve">Scope 1 and 2 </t>
  </si>
  <si>
    <t>Scope 1 net</t>
  </si>
  <si>
    <t>of which Express</t>
  </si>
  <si>
    <t>Global Forwarding, Freight</t>
  </si>
  <si>
    <t>Supply Chain</t>
  </si>
  <si>
    <t>eCommerce</t>
  </si>
  <si>
    <t>Post &amp; Parcel Germany</t>
  </si>
  <si>
    <t>Group Functions</t>
  </si>
  <si>
    <t>Consolidation</t>
  </si>
  <si>
    <t>Scope 1 excluding market-based measures</t>
  </si>
  <si>
    <t>Reduction through market-based measures</t>
  </si>
  <si>
    <t>Scope 2 market-based method</t>
  </si>
  <si>
    <t>Scope 3 net</t>
  </si>
  <si>
    <t>Scope 3 excluding market-based measures</t>
  </si>
  <si>
    <t>Upstream transportation and distribution (Category 4)</t>
  </si>
  <si>
    <t>For information</t>
  </si>
  <si>
    <t>Scope 2 location-based method</t>
  </si>
  <si>
    <t>Scope 3 not logistics-related</t>
  </si>
  <si>
    <t>Biogenic emissions</t>
  </si>
  <si>
    <t>Energy consumption</t>
  </si>
  <si>
    <t>Total energy consumption</t>
  </si>
  <si>
    <t>Million kWh</t>
  </si>
  <si>
    <t>Fossil energy consumption</t>
  </si>
  <si>
    <t>of which Air fleet (kerosene)</t>
  </si>
  <si>
    <t>Diesel</t>
  </si>
  <si>
    <t>Other fuels/gas (LPG, LNG, CNG)</t>
  </si>
  <si>
    <t>Electricity</t>
  </si>
  <si>
    <t>Natural gas</t>
  </si>
  <si>
    <t>District heating/cooling</t>
  </si>
  <si>
    <t>Other fuels/gas (LPG, LNG)</t>
  </si>
  <si>
    <t>of which Air fleet</t>
  </si>
  <si>
    <t>Road fleet (including mandatory admixture)</t>
  </si>
  <si>
    <t>of which Biodiesel (including mandatory admixture, HVO)</t>
  </si>
  <si>
    <t>Other fuels/gas (Bioethanol, LNG, CNG)</t>
  </si>
  <si>
    <t>Share of renewable electricity</t>
  </si>
  <si>
    <t>Share</t>
  </si>
  <si>
    <t xml:space="preserve">Energy efficiency </t>
  </si>
  <si>
    <t>kWh per € revenue</t>
  </si>
  <si>
    <t xml:space="preserve"> -</t>
  </si>
  <si>
    <t>Jets by NOx emission standards</t>
  </si>
  <si>
    <t xml:space="preserve">No. </t>
  </si>
  <si>
    <t>of which CAEP/8</t>
  </si>
  <si>
    <t>CAEP/6</t>
  </si>
  <si>
    <t>CAEP/4</t>
  </si>
  <si>
    <t>CAEP/2</t>
  </si>
  <si>
    <t>Unclassified</t>
  </si>
  <si>
    <t>Jets by noise standards</t>
  </si>
  <si>
    <t>of which Chapter 14</t>
  </si>
  <si>
    <t>Chapter 4</t>
  </si>
  <si>
    <t>Chapter 3</t>
  </si>
  <si>
    <t xml:space="preserve">Road fleet total </t>
  </si>
  <si>
    <t>No.</t>
  </si>
  <si>
    <t>Vehicles with alternative drive systems</t>
  </si>
  <si>
    <r>
      <t>of which Electric drive</t>
    </r>
    <r>
      <rPr>
        <vertAlign val="superscript"/>
        <sz val="10"/>
        <color theme="1"/>
        <rFont val="Delivery"/>
        <family val="2"/>
      </rPr>
      <t>1</t>
    </r>
  </si>
  <si>
    <t>of which Pick-up &amp; Delivery (P&amp;D)</t>
  </si>
  <si>
    <r>
      <t>Hybrid</t>
    </r>
    <r>
      <rPr>
        <vertAlign val="superscript"/>
        <sz val="10"/>
        <rFont val="Delivery"/>
        <family val="2"/>
      </rPr>
      <t>2</t>
    </r>
  </si>
  <si>
    <t>Natural gas (CNG and LNG) incl. Bio-CNG</t>
  </si>
  <si>
    <t>Liquid gas (LPG)</t>
  </si>
  <si>
    <r>
      <t>Bioethanol</t>
    </r>
    <r>
      <rPr>
        <vertAlign val="superscript"/>
        <sz val="10"/>
        <rFont val="Delivery"/>
        <family val="2"/>
      </rPr>
      <t>3</t>
    </r>
  </si>
  <si>
    <r>
      <t>Vehicles with Euronorm classifications</t>
    </r>
    <r>
      <rPr>
        <b/>
        <vertAlign val="superscript"/>
        <sz val="10"/>
        <color theme="1"/>
        <rFont val="Delivery"/>
        <family val="2"/>
      </rPr>
      <t>4</t>
    </r>
  </si>
  <si>
    <t xml:space="preserve">of which ZEV (zero emissions vehicles) </t>
  </si>
  <si>
    <t>Euro 6</t>
  </si>
  <si>
    <r>
      <t>Euro 5 + EEV</t>
    </r>
    <r>
      <rPr>
        <vertAlign val="superscript"/>
        <sz val="10"/>
        <rFont val="Delivery"/>
        <family val="2"/>
      </rPr>
      <t>5</t>
    </r>
  </si>
  <si>
    <t>Euro 4</t>
  </si>
  <si>
    <t>Euro 3</t>
  </si>
  <si>
    <t>Euro 2</t>
  </si>
  <si>
    <t>Euro 1</t>
  </si>
  <si>
    <t>Bicycles</t>
  </si>
  <si>
    <t>E-bikes (Post &amp; Parcel Germany)</t>
  </si>
  <si>
    <t>E-trikes (Post &amp; Parcel Germany)</t>
  </si>
  <si>
    <t>Cargo bikes (Express)</t>
  </si>
  <si>
    <t>Local air pollutants (Scope 1)</t>
  </si>
  <si>
    <t>of which Road transport</t>
  </si>
  <si>
    <t>Air transport</t>
  </si>
  <si>
    <t>Particulate matter (PM10) total</t>
  </si>
  <si>
    <t>Sites total relevant for certification</t>
  </si>
  <si>
    <r>
      <t>Sites with ISO certifications</t>
    </r>
    <r>
      <rPr>
        <b/>
        <vertAlign val="superscript"/>
        <sz val="10"/>
        <color theme="1"/>
        <rFont val="Delivery"/>
        <family val="2"/>
      </rPr>
      <t>1</t>
    </r>
  </si>
  <si>
    <t>Certified sites total</t>
  </si>
  <si>
    <r>
      <t>Water consumption in Germany</t>
    </r>
    <r>
      <rPr>
        <vertAlign val="superscript"/>
        <sz val="10"/>
        <color theme="1"/>
        <rFont val="Delivery"/>
        <family val="2"/>
      </rPr>
      <t>2</t>
    </r>
  </si>
  <si>
    <t>Proportion of revenue / Total revenue</t>
  </si>
  <si>
    <t>Taxonomy-aligned per objective</t>
  </si>
  <si>
    <t>Taxonomy-eligible per objective</t>
  </si>
  <si>
    <t>Proportion of revenue from products or services associated with Taxonomy-aligned economic activities – disclosure covering year 2023</t>
  </si>
  <si>
    <t>Substantial contribution criteria</t>
  </si>
  <si>
    <t>Economic activities</t>
  </si>
  <si>
    <t>Code</t>
  </si>
  <si>
    <t>Revenue</t>
  </si>
  <si>
    <t>Proportion of Revenue</t>
  </si>
  <si>
    <t>Climate change mitigation</t>
  </si>
  <si>
    <t>Climate change adaptation</t>
  </si>
  <si>
    <t>Circular economy</t>
  </si>
  <si>
    <t>Pollution</t>
  </si>
  <si>
    <t>Minimum safeguards</t>
  </si>
  <si>
    <t>Proportion of Taxonomy-aligned (A.1) or -eligible (A.2) revenue</t>
  </si>
  <si>
    <t>Category enabling activity</t>
  </si>
  <si>
    <t>Category transitional activity</t>
  </si>
  <si>
    <t>(1)</t>
  </si>
  <si>
    <t>(2)</t>
  </si>
  <si>
    <t>(3)</t>
  </si>
  <si>
    <t>(4)</t>
  </si>
  <si>
    <t>(5)</t>
  </si>
  <si>
    <t>(6)</t>
  </si>
  <si>
    <t>(7)</t>
  </si>
  <si>
    <t>(8)</t>
  </si>
  <si>
    <t>(9)</t>
  </si>
  <si>
    <t>(10)</t>
  </si>
  <si>
    <t>(11)</t>
  </si>
  <si>
    <t>(12)</t>
  </si>
  <si>
    <t>(13)</t>
  </si>
  <si>
    <t>(14)</t>
  </si>
  <si>
    <t>(15)</t>
  </si>
  <si>
    <t>(16)</t>
  </si>
  <si>
    <t>(17)</t>
  </si>
  <si>
    <t>(18)</t>
  </si>
  <si>
    <t>(19)</t>
  </si>
  <si>
    <t>(20)</t>
  </si>
  <si>
    <t>MIO €</t>
  </si>
  <si>
    <t xml:space="preserve">% </t>
  </si>
  <si>
    <r>
      <t>Y</t>
    </r>
    <r>
      <rPr>
        <vertAlign val="superscript"/>
        <sz val="9"/>
        <rFont val="Delivery"/>
        <family val="2"/>
      </rPr>
      <t>1</t>
    </r>
    <r>
      <rPr>
        <sz val="9"/>
        <rFont val="Delivery"/>
        <family val="2"/>
      </rPr>
      <t>; N</t>
    </r>
    <r>
      <rPr>
        <vertAlign val="superscript"/>
        <sz val="9"/>
        <rFont val="Delivery"/>
        <family val="2"/>
      </rPr>
      <t>2</t>
    </r>
    <r>
      <rPr>
        <sz val="9"/>
        <rFont val="Delivery"/>
        <family val="2"/>
      </rPr>
      <t>; N/EL</t>
    </r>
    <r>
      <rPr>
        <vertAlign val="superscript"/>
        <sz val="9"/>
        <rFont val="Delivery"/>
        <family val="2"/>
      </rPr>
      <t>3</t>
    </r>
  </si>
  <si>
    <t>Y; N; N/EL</t>
  </si>
  <si>
    <t>Y; N</t>
  </si>
  <si>
    <r>
      <t>E</t>
    </r>
    <r>
      <rPr>
        <vertAlign val="superscript"/>
        <sz val="9"/>
        <rFont val="Delivery"/>
        <family val="2"/>
      </rPr>
      <t>4</t>
    </r>
  </si>
  <si>
    <r>
      <t>T</t>
    </r>
    <r>
      <rPr>
        <vertAlign val="superscript"/>
        <sz val="9"/>
        <rFont val="Delivery"/>
        <family val="2"/>
      </rPr>
      <t>5</t>
    </r>
  </si>
  <si>
    <t>A Taxonomy-eligible activities</t>
  </si>
  <si>
    <t>A.1 Environmentally sustainable activities (Taxonomy-aligned)</t>
  </si>
  <si>
    <t>Transport</t>
  </si>
  <si>
    <t>Operation of personal mobility devices, cycle logistics</t>
  </si>
  <si>
    <t>CCM 6.4</t>
  </si>
  <si>
    <t>Y</t>
  </si>
  <si>
    <t>N</t>
  </si>
  <si>
    <t>N/EL</t>
  </si>
  <si>
    <t>Transport by motorbikes, passenger cars and light commercial vehicles</t>
  </si>
  <si>
    <t>CCM 6.5</t>
  </si>
  <si>
    <t>Freight transport services by road</t>
  </si>
  <si>
    <t>CCM 6.6</t>
  </si>
  <si>
    <t>Infrastructure enabling low-carbon road transport and public transport</t>
  </si>
  <si>
    <t>CCM 6.15</t>
  </si>
  <si>
    <t>E</t>
  </si>
  <si>
    <t>Revenue of environmentally sustainable activities (Taxonomy-aligned) (A.1)</t>
  </si>
  <si>
    <t>Of which Enabling</t>
  </si>
  <si>
    <t>Of which Transitional</t>
  </si>
  <si>
    <t>T</t>
  </si>
  <si>
    <t>A.2 Taxonomy-eligible but not environmentally sustainable activities (not Taxonomy-aligned activities)</t>
  </si>
  <si>
    <t>EL; N/EL</t>
  </si>
  <si>
    <t>Freight rail transport</t>
  </si>
  <si>
    <t>EL</t>
  </si>
  <si>
    <t>Sea and coastal freight water transport, vessels for port operations and auxiliary activities</t>
  </si>
  <si>
    <t>CCM 6.19</t>
  </si>
  <si>
    <t>CCM 6.20</t>
  </si>
  <si>
    <t>Construction and real estate activities</t>
  </si>
  <si>
    <t>Construction of new buildings</t>
  </si>
  <si>
    <t>Revenue of Taxonomy-eligible but not environmentally sustainable activities (not Taxonomy-aligned activities) (A.2)</t>
  </si>
  <si>
    <t>A Revenue of Taxonomy eligible activities (A.1 + A.2)</t>
  </si>
  <si>
    <t>B Taxonomy-non-eligible activities</t>
  </si>
  <si>
    <t xml:space="preserve"> Revenue of Taxonomy-non-eligible activities</t>
  </si>
  <si>
    <t>Total (A + B)</t>
  </si>
  <si>
    <t>Proportion of Capex from products or services associated with Taxonomy-aligned economic activities – disclosure covering year 2023</t>
  </si>
  <si>
    <t>Capex</t>
  </si>
  <si>
    <t>Proportion of Capex</t>
  </si>
  <si>
    <t>Proportion of Taxonomy-aligned (A.1) or -eligible (A.2) Capex</t>
  </si>
  <si>
    <r>
      <t xml:space="preserve">1 </t>
    </r>
    <r>
      <rPr>
        <vertAlign val="superscript"/>
        <sz val="9"/>
        <rFont val="Delivery"/>
        <family val="2"/>
      </rPr>
      <t>6</t>
    </r>
  </si>
  <si>
    <t>Installation, maintenance and repair of renewable energy technologies</t>
  </si>
  <si>
    <t>CCM 7.6</t>
  </si>
  <si>
    <t>Acquisition and ownership of buildings</t>
  </si>
  <si>
    <t>CCM 7.7</t>
  </si>
  <si>
    <t>Capex of environmentally sustainable activities (Taxonomy-aligned) (A.1)</t>
  </si>
  <si>
    <t>Renovation of existing buildings</t>
  </si>
  <si>
    <t>Installation, maintenance and repair of energy efficiency equipment</t>
  </si>
  <si>
    <t>Information and communication</t>
  </si>
  <si>
    <t>Data processing, hosting and related activities</t>
  </si>
  <si>
    <t>Capex of Taxonomy-eligible but not environmentally sustainable activities (not Taxonomy-aligned activities) (A.2)</t>
  </si>
  <si>
    <t>A Capex of Taxonomy eligible activities (A.1 + A.2)</t>
  </si>
  <si>
    <t xml:space="preserve"> Capex of Taxonomy-non-eligible activities</t>
  </si>
  <si>
    <t>Proportion of Opex from products or services associated with Taxonomy-aligned economic activities – disclosure covering year 2023</t>
  </si>
  <si>
    <t>Opex</t>
  </si>
  <si>
    <t>Proportion of Opex</t>
  </si>
  <si>
    <t>Proportion of Taxonomy-aligned (A.1) or -eligible (A.2) Opex</t>
  </si>
  <si>
    <r>
      <t xml:space="preserve">30 </t>
    </r>
    <r>
      <rPr>
        <vertAlign val="superscript"/>
        <sz val="9"/>
        <rFont val="Delivery"/>
        <family val="2"/>
      </rPr>
      <t>6</t>
    </r>
  </si>
  <si>
    <t>Opex of environmentally sustainable activities (Taxonomy-aligned) (A.1)</t>
  </si>
  <si>
    <t>Opex of Taxonomy-eligible but not environmentally sustainable activities (not Taxonomy-aligned activities) (A.2)</t>
  </si>
  <si>
    <t xml:space="preserve"> </t>
  </si>
  <si>
    <t>A Opex of Taxonomy eligible activities (A.1 + A.2)</t>
  </si>
  <si>
    <t xml:space="preserve"> Opex of Taxonomy-non-eligible activities</t>
  </si>
  <si>
    <t>Employees</t>
  </si>
  <si>
    <t>Headcount at year-end</t>
  </si>
  <si>
    <t>Civil servants</t>
  </si>
  <si>
    <t>Apprentices and trainees</t>
  </si>
  <si>
    <t>by corporate divisions</t>
  </si>
  <si>
    <t xml:space="preserve">Express </t>
  </si>
  <si>
    <t xml:space="preserve"> - </t>
  </si>
  <si>
    <t>by geographical region</t>
  </si>
  <si>
    <t>Europe</t>
  </si>
  <si>
    <t>of which Europe excl. Germany</t>
  </si>
  <si>
    <t>Germany</t>
  </si>
  <si>
    <t>Americas</t>
  </si>
  <si>
    <t>Asia Pacific</t>
  </si>
  <si>
    <t>Middle East/Africa</t>
  </si>
  <si>
    <t>Headcount annual average</t>
  </si>
  <si>
    <r>
      <t>Full-time equivalents</t>
    </r>
    <r>
      <rPr>
        <b/>
        <vertAlign val="superscript"/>
        <sz val="10"/>
        <color theme="1"/>
        <rFont val="Delivery"/>
        <family val="2"/>
      </rPr>
      <t>2</t>
    </r>
  </si>
  <si>
    <t>FTE at year-end</t>
  </si>
  <si>
    <t>FTE annual average</t>
  </si>
  <si>
    <t>Temporary external workforce</t>
  </si>
  <si>
    <t>Temporary agency workers with internal reporting lines</t>
  </si>
  <si>
    <t>Employee Engagement</t>
  </si>
  <si>
    <r>
      <rPr>
        <b/>
        <sz val="10"/>
        <color theme="1"/>
        <rFont val="Delivery"/>
        <family val="2"/>
      </rPr>
      <t>Targets until 2025:</t>
    </r>
    <r>
      <rPr>
        <sz val="10"/>
        <color theme="1"/>
        <rFont val="Delivery"/>
        <family val="2"/>
      </rPr>
      <t xml:space="preserve"> Group-wide above 80%</t>
    </r>
  </si>
  <si>
    <t>Participation rate Group-wide</t>
  </si>
  <si>
    <t>I am proud of my company's contribution to our communities (Corporate Citizenship)</t>
  </si>
  <si>
    <t>Performance indicator for social contribution</t>
  </si>
  <si>
    <t>Training and development</t>
  </si>
  <si>
    <r>
      <t>Time invested</t>
    </r>
    <r>
      <rPr>
        <vertAlign val="superscript"/>
        <sz val="10"/>
        <color theme="1"/>
        <rFont val="Delivery"/>
        <family val="2"/>
      </rPr>
      <t>1</t>
    </r>
  </si>
  <si>
    <r>
      <t>Training hours per FTE</t>
    </r>
    <r>
      <rPr>
        <vertAlign val="superscript"/>
        <sz val="10"/>
        <color theme="1"/>
        <rFont val="Delivery"/>
        <family val="2"/>
      </rPr>
      <t>1</t>
    </r>
  </si>
  <si>
    <r>
      <t>per employee</t>
    </r>
    <r>
      <rPr>
        <vertAlign val="superscript"/>
        <sz val="10"/>
        <color theme="1"/>
        <rFont val="Delivery"/>
        <family val="2"/>
      </rPr>
      <t>1</t>
    </r>
  </si>
  <si>
    <r>
      <t>Training costs per FTE</t>
    </r>
    <r>
      <rPr>
        <vertAlign val="superscript"/>
        <sz val="10"/>
        <color theme="1"/>
        <rFont val="Delivery"/>
        <family val="2"/>
      </rPr>
      <t>2</t>
    </r>
  </si>
  <si>
    <t>€</t>
  </si>
  <si>
    <t>Employee turnover</t>
  </si>
  <si>
    <t>Rate</t>
  </si>
  <si>
    <t>Turnover in management</t>
  </si>
  <si>
    <t>Planned employee turnover</t>
  </si>
  <si>
    <t>Unplanned employee turnover</t>
  </si>
  <si>
    <t>Internal placements in middle and upper management</t>
  </si>
  <si>
    <t>Women in middle and upper management</t>
  </si>
  <si>
    <t>in middle management</t>
  </si>
  <si>
    <t>in upper management</t>
  </si>
  <si>
    <r>
      <rPr>
        <b/>
        <sz val="10"/>
        <color theme="1"/>
        <rFont val="Delivery"/>
        <family val="2"/>
      </rPr>
      <t>Target:</t>
    </r>
    <r>
      <rPr>
        <sz val="10"/>
        <color theme="1"/>
        <rFont val="Delivery"/>
        <family val="2"/>
      </rPr>
      <t xml:space="preserve"> 30% women on SvB</t>
    </r>
  </si>
  <si>
    <t>Share of women in workforce</t>
  </si>
  <si>
    <t>Employment rate</t>
  </si>
  <si>
    <t>Years</t>
  </si>
  <si>
    <t xml:space="preserve">Age 15 to 26 </t>
  </si>
  <si>
    <t>Age 27 to 54</t>
  </si>
  <si>
    <t>Age 55+</t>
  </si>
  <si>
    <t>Group</t>
  </si>
  <si>
    <t>Nationalities of employees in Germany</t>
  </si>
  <si>
    <r>
      <t>Lost Time Injury Frequency Rate (LTIFR)</t>
    </r>
    <r>
      <rPr>
        <b/>
        <vertAlign val="superscript"/>
        <sz val="10"/>
        <color theme="1"/>
        <rFont val="Delivery"/>
        <family val="2"/>
      </rPr>
      <t>1</t>
    </r>
  </si>
  <si>
    <t>Per 200,000 hours worked</t>
  </si>
  <si>
    <t>Working days lost per accident</t>
  </si>
  <si>
    <t>Due to traffic accidents</t>
  </si>
  <si>
    <t>Sickness rate</t>
  </si>
  <si>
    <t>Staff costs</t>
  </si>
  <si>
    <t>Social security contributions</t>
  </si>
  <si>
    <t>Retirement benefit costs</t>
  </si>
  <si>
    <t>Expenses for other employee benefits</t>
  </si>
  <si>
    <t>Other metrics</t>
  </si>
  <si>
    <r>
      <t>Staff cost ratio</t>
    </r>
    <r>
      <rPr>
        <vertAlign val="superscript"/>
        <sz val="10"/>
        <color theme="1"/>
        <rFont val="Delivery"/>
        <family val="2"/>
      </rPr>
      <t>1</t>
    </r>
  </si>
  <si>
    <t>Ratio</t>
  </si>
  <si>
    <r>
      <t>Total cost of workforce</t>
    </r>
    <r>
      <rPr>
        <vertAlign val="superscript"/>
        <sz val="10"/>
        <color theme="1"/>
        <rFont val="Delivery"/>
        <family val="2"/>
      </rPr>
      <t>2</t>
    </r>
  </si>
  <si>
    <r>
      <t>Human Capital Return on Invest</t>
    </r>
    <r>
      <rPr>
        <vertAlign val="superscript"/>
        <sz val="10"/>
        <color theme="1"/>
        <rFont val="Delivery"/>
        <family val="2"/>
      </rPr>
      <t>3</t>
    </r>
  </si>
  <si>
    <t>HCROI</t>
  </si>
  <si>
    <t>Revenue per average headcount employee</t>
  </si>
  <si>
    <r>
      <t>Collective bargaining agreements</t>
    </r>
    <r>
      <rPr>
        <b/>
        <vertAlign val="superscript"/>
        <sz val="10"/>
        <color theme="1"/>
        <rFont val="Delivery"/>
        <family val="2"/>
      </rPr>
      <t>4</t>
    </r>
  </si>
  <si>
    <t>&gt;70%</t>
  </si>
  <si>
    <t>Defined benefit/defined contribution plans</t>
  </si>
  <si>
    <t xml:space="preserve">Governance metrics </t>
  </si>
  <si>
    <t>Valid certifications of compliance relevant trainings in middle and upper management</t>
  </si>
  <si>
    <t>Audits conducted by Corporate Internal Audit</t>
  </si>
  <si>
    <t xml:space="preserve">External cybersecurity rating </t>
  </si>
  <si>
    <t>Points</t>
  </si>
  <si>
    <t>Certification rate of cybersecurity trainings in middle and upper management</t>
  </si>
  <si>
    <t>ISO certifications 27001, 27002</t>
  </si>
  <si>
    <t>yes</t>
  </si>
  <si>
    <t>Further topics</t>
  </si>
  <si>
    <t>On-site reviews conducted</t>
  </si>
  <si>
    <t>Internal audits related to human rights</t>
  </si>
  <si>
    <t>Standards in the supply chain</t>
  </si>
  <si>
    <t>Procurement spend with accepted Supplier Code of Conduct</t>
  </si>
  <si>
    <t>€ billions</t>
  </si>
  <si>
    <t>&gt;27</t>
  </si>
  <si>
    <t>High-risk suppliers assessed</t>
  </si>
  <si>
    <t>&gt;2,700</t>
  </si>
  <si>
    <t>&gt;4,000</t>
  </si>
  <si>
    <t>Tax strategy</t>
  </si>
  <si>
    <t>Group-wide coverage</t>
  </si>
  <si>
    <t>Total taxes paid</t>
  </si>
  <si>
    <t>Income taxes paid</t>
  </si>
  <si>
    <t>Other business taxes</t>
  </si>
  <si>
    <t>Employer's social security contributions</t>
  </si>
  <si>
    <t>&gt;35</t>
  </si>
  <si>
    <t>2023 employee age structure by age groups</t>
  </si>
  <si>
    <t>of which Gasoline</t>
  </si>
  <si>
    <t>of which Electricity</t>
  </si>
  <si>
    <r>
      <rPr>
        <b/>
        <sz val="10"/>
        <color theme="1"/>
        <rFont val="Delivery"/>
        <family val="2"/>
      </rPr>
      <t xml:space="preserve">Target 2024: </t>
    </r>
    <r>
      <rPr>
        <sz val="10"/>
        <color theme="1"/>
        <rFont val="Delivery"/>
        <family val="2"/>
      </rPr>
      <t>98%</t>
    </r>
  </si>
  <si>
    <t>of which SAF</t>
  </si>
  <si>
    <r>
      <t>Consolidation</t>
    </r>
    <r>
      <rPr>
        <vertAlign val="superscript"/>
        <sz val="10"/>
        <rFont val="Delivery"/>
        <family val="2"/>
      </rPr>
      <t>2</t>
    </r>
  </si>
  <si>
    <r>
      <t>of which Fuel- and energy-related activities (Category 3)</t>
    </r>
    <r>
      <rPr>
        <vertAlign val="superscript"/>
        <sz val="10"/>
        <rFont val="Delivery"/>
        <family val="2"/>
      </rPr>
      <t>3</t>
    </r>
  </si>
  <si>
    <r>
      <t>Business travel (Category 6)</t>
    </r>
    <r>
      <rPr>
        <vertAlign val="superscript"/>
        <sz val="10"/>
        <rFont val="Delivery"/>
        <family val="2"/>
      </rPr>
      <t>6</t>
    </r>
  </si>
  <si>
    <r>
      <t>of which Purchased goods and services (Category 1)</t>
    </r>
    <r>
      <rPr>
        <vertAlign val="superscript"/>
        <sz val="10"/>
        <rFont val="Delivery"/>
        <family val="2"/>
      </rPr>
      <t>7</t>
    </r>
  </si>
  <si>
    <r>
      <t>Capital goods (Category 2)</t>
    </r>
    <r>
      <rPr>
        <vertAlign val="superscript"/>
        <sz val="10"/>
        <rFont val="Delivery"/>
        <family val="2"/>
      </rPr>
      <t>7</t>
    </r>
  </si>
  <si>
    <r>
      <t>Employees commuting (Catgory 7)</t>
    </r>
    <r>
      <rPr>
        <vertAlign val="superscript"/>
        <sz val="10"/>
        <rFont val="Delivery"/>
        <family val="2"/>
      </rPr>
      <t>8</t>
    </r>
  </si>
  <si>
    <r>
      <t>GHG emissions compensated through GoGreen neutral</t>
    </r>
    <r>
      <rPr>
        <b/>
        <vertAlign val="superscript"/>
        <sz val="10"/>
        <color theme="1"/>
        <rFont val="Delivery"/>
        <family val="2"/>
      </rPr>
      <t>9</t>
    </r>
  </si>
  <si>
    <r>
      <t>Consolidation</t>
    </r>
    <r>
      <rPr>
        <vertAlign val="superscript"/>
        <sz val="10"/>
        <rFont val="Delivery"/>
        <family val="2"/>
      </rPr>
      <t>1</t>
    </r>
  </si>
  <si>
    <r>
      <t>Heating oil</t>
    </r>
    <r>
      <rPr>
        <vertAlign val="superscript"/>
        <sz val="10"/>
        <rFont val="Delivery"/>
        <family val="2"/>
      </rPr>
      <t>2</t>
    </r>
  </si>
  <si>
    <t>&gt; -0,01</t>
  </si>
  <si>
    <t>Average age</t>
  </si>
  <si>
    <t>EBIT per average headcount employee</t>
  </si>
  <si>
    <r>
      <t>Employees with disabilities in Germany</t>
    </r>
    <r>
      <rPr>
        <b/>
        <vertAlign val="superscript"/>
        <sz val="10"/>
        <rFont val="Delivery"/>
        <family val="2"/>
      </rPr>
      <t>2,3</t>
    </r>
  </si>
  <si>
    <r>
      <t>Fatalities resulting from workplace accidents</t>
    </r>
    <r>
      <rPr>
        <b/>
        <vertAlign val="superscript"/>
        <sz val="10"/>
        <color theme="1"/>
        <rFont val="Delivery"/>
        <family val="2"/>
      </rPr>
      <t>3</t>
    </r>
  </si>
  <si>
    <r>
      <t>Lost Time Injury Frequency Rate (LTIFR)</t>
    </r>
    <r>
      <rPr>
        <b/>
        <vertAlign val="superscript"/>
        <sz val="10"/>
        <color theme="1"/>
        <rFont val="Delivery"/>
        <family val="2"/>
      </rPr>
      <t>2</t>
    </r>
  </si>
  <si>
    <t>Activities covered: Extraction, production &amp; transportation of goods and services</t>
  </si>
  <si>
    <t>Activities covered: Extraction, production &amp; transportation of capital goods</t>
  </si>
  <si>
    <t>Reference GRI (2021)</t>
  </si>
  <si>
    <t>Disclosures Title</t>
  </si>
  <si>
    <t>Reporting locations and sources where the information can be found</t>
  </si>
  <si>
    <t>Comment</t>
  </si>
  <si>
    <t>General Disclosures</t>
  </si>
  <si>
    <t>ESRS E1 Disclosure Requirement</t>
  </si>
  <si>
    <t>Disclosure Requirement Title</t>
  </si>
  <si>
    <t>Reference</t>
  </si>
  <si>
    <t>DR related to ESRS 2 GOV-3</t>
  </si>
  <si>
    <t>Integration of sustainability-related performance in incentive schemes</t>
  </si>
  <si>
    <t>E1-1</t>
  </si>
  <si>
    <t>Transition plan for climate change mitigation</t>
  </si>
  <si>
    <t>DR related to ESRS 2 SBM-3</t>
  </si>
  <si>
    <t>Material impacts, risks and opportunities and their interaction with strategy and business model</t>
  </si>
  <si>
    <t>DR related to ESRS 2 IRO-1</t>
  </si>
  <si>
    <t>Description of the processes to identify and assess material climate-related impacts, risks and opportunities</t>
  </si>
  <si>
    <t>E1-2</t>
  </si>
  <si>
    <t>Policies related to climate change mitigation and adaptation</t>
  </si>
  <si>
    <t>E1-3</t>
  </si>
  <si>
    <t>Actions and resources in relation to climate change policies</t>
  </si>
  <si>
    <t>E1-4</t>
  </si>
  <si>
    <t>Targets related to climate change mitigation and adaptation</t>
  </si>
  <si>
    <t>E1-5</t>
  </si>
  <si>
    <t>Energy consumption and mix</t>
  </si>
  <si>
    <t>E1-6</t>
  </si>
  <si>
    <t>Gross Scopes 1, 2, 3 and Total GHG emissions</t>
  </si>
  <si>
    <t>E1-7</t>
  </si>
  <si>
    <t>GHG removals and GHG mitigation projects financed through carbon credits</t>
  </si>
  <si>
    <t>Internal carbon pricing</t>
  </si>
  <si>
    <t>N/A</t>
  </si>
  <si>
    <t>E1-9</t>
  </si>
  <si>
    <t>Anticipated financial effects from material physical and transition risks and potential climate-related opportunities</t>
  </si>
  <si>
    <t xml:space="preserve"> - Phased in disclosure -</t>
  </si>
  <si>
    <t xml:space="preserve">E1-8  </t>
  </si>
  <si>
    <t>Category</t>
  </si>
  <si>
    <t>Focus</t>
  </si>
  <si>
    <t>Governance</t>
  </si>
  <si>
    <t>Disclose the organization’s governance around climate-related risks and opportunities</t>
  </si>
  <si>
    <t>Describe management’s role in assessing and managing climate-related risks and opportunities</t>
  </si>
  <si>
    <t>For each identified risk, at least one responsible person is appointed to assess it, monitor it, identify possible courses of action to manage it and report on it. This also applies to opportunities. In addition to the quarterly process, we hold a risk workshop once a year for each division with the respective divisional board. Within the framework of these workshops, opportunities and risks that are of importance for the entire division are discussed. Newly identified opportunities and risks are then integrated into the quarterly process.</t>
  </si>
  <si>
    <t>Strategy</t>
  </si>
  <si>
    <t>Disclose the actual and potential impacts of climate-related risks and opportunities on the organization’s businesses, strategy, and financial planning where such information is material</t>
  </si>
  <si>
    <t>Describe the climate-related risks and opportunities the organization has identified over the short, medium, and long-term</t>
  </si>
  <si>
    <t>Describe the impact of climate-related risks and opportunities on the organization’s businesses, strategy, and financial planning</t>
  </si>
  <si>
    <t>In order to combat climate change, we can expect increased restrictions through legislation in the coming years, such as restrictions on air traffic or access to inner cities. In certain cases, these could also have an impact on our business models. The resulting risk is currently of medium importance for us.</t>
  </si>
  <si>
    <t xml:space="preserve">ESG Presentation 2023 </t>
  </si>
  <si>
    <t>Describe the organization’s processes for identifying and assessing climate-related risks</t>
  </si>
  <si>
    <t>Describe the organization’s processes for managing climate-related risks</t>
  </si>
  <si>
    <t>Describe the processes for identifying, assessing, and managing climate-related risks are integrated into the organization’s overall risk management</t>
  </si>
  <si>
    <t>Disclose the metrics and targets used to assess and manage relevant climate-related risks and opportunities where such information is material</t>
  </si>
  <si>
    <t>Disclose the metrics used by the organization to assess climate-related risks and opportunities in line with its strategy and risk management process</t>
  </si>
  <si>
    <t>Disclose Scope 1, Scope 2, and, if appropriate, Scope 3 greenhouse gas (GHG) emissions, and the related risks</t>
  </si>
  <si>
    <t>Environment section</t>
  </si>
  <si>
    <t>Describe the targets used by the organization to manage climate-related risks and opportunities and performance against targets</t>
  </si>
  <si>
    <r>
      <rPr>
        <b/>
        <sz val="10"/>
        <color theme="1"/>
        <rFont val="Delivery"/>
        <family val="2"/>
      </rPr>
      <t>Annual Report 2023</t>
    </r>
    <r>
      <rPr>
        <sz val="10"/>
        <color theme="1"/>
        <rFont val="Delivery"/>
        <family val="2"/>
      </rPr>
      <t xml:space="preserve"> &gt; Combined Management Report &gt; Nonfinancial Statement</t>
    </r>
  </si>
  <si>
    <r>
      <rPr>
        <b/>
        <sz val="10"/>
        <color theme="1"/>
        <rFont val="Delivery"/>
        <family val="2"/>
      </rPr>
      <t>Annual Report 2023</t>
    </r>
    <r>
      <rPr>
        <sz val="10"/>
        <color theme="1"/>
        <rFont val="Delivery"/>
        <family val="2"/>
      </rPr>
      <t xml:space="preserve"> &gt; Combined Management Report &gt; Expected developments, opportunities and risks</t>
    </r>
  </si>
  <si>
    <r>
      <rPr>
        <b/>
        <sz val="10"/>
        <color theme="1"/>
        <rFont val="Delivery"/>
        <family val="2"/>
      </rPr>
      <t xml:space="preserve">Annual Report 2023 </t>
    </r>
    <r>
      <rPr>
        <sz val="10"/>
        <color theme="1"/>
        <rFont val="Delivery"/>
        <family val="2"/>
      </rPr>
      <t>&gt; Combined Management Report &gt; Nonfinancial Statement</t>
    </r>
  </si>
  <si>
    <r>
      <rPr>
        <b/>
        <sz val="10"/>
        <color theme="1"/>
        <rFont val="Delivery"/>
        <family val="2"/>
      </rPr>
      <t xml:space="preserve">Annual Report 2023 </t>
    </r>
    <r>
      <rPr>
        <sz val="10"/>
        <color theme="1"/>
        <rFont val="Delivery"/>
        <family val="2"/>
      </rPr>
      <t xml:space="preserve">&gt; Combined Management Report &gt; Expected developments, opportunities and risks
</t>
    </r>
    <r>
      <rPr>
        <b/>
        <sz val="10"/>
        <color theme="1"/>
        <rFont val="Delivery"/>
        <family val="2"/>
      </rPr>
      <t>ESG Presentation</t>
    </r>
  </si>
  <si>
    <r>
      <rPr>
        <b/>
        <sz val="10"/>
        <color theme="1"/>
        <rFont val="Delivery"/>
        <family val="2"/>
      </rPr>
      <t>Annual Report 2023</t>
    </r>
    <r>
      <rPr>
        <sz val="10"/>
        <color theme="1"/>
        <rFont val="Delivery"/>
        <family val="2"/>
      </rPr>
      <t xml:space="preserve"> &gt; Combined Management Report &gt; Expected developments, opportunities and risks &gt; Opportunity and risk management</t>
    </r>
  </si>
  <si>
    <t>Topic</t>
  </si>
  <si>
    <t>Accounting metric</t>
  </si>
  <si>
    <t xml:space="preserve">Reference  </t>
  </si>
  <si>
    <t>Gross global Scope 1 emissions</t>
  </si>
  <si>
    <t>TR-AF-110a.1</t>
  </si>
  <si>
    <t>Discussion of long-term and short-term strategy or plan to manage Scope 1 emissions, emissions reduction targets, and an analysis of performance against those targets</t>
  </si>
  <si>
    <t>Discussion &amp; analysis</t>
  </si>
  <si>
    <t>TR-AF-110a.2</t>
  </si>
  <si>
    <t>Fuel consumed by (1) road transport, percentage (a) natural gas and (b) renewable,
and (2) air transport, percentage (a) alternative and (b) sustainable</t>
  </si>
  <si>
    <t>Our energy consumption is reported in million kWh.</t>
  </si>
  <si>
    <t>TR-AF-110a.3</t>
  </si>
  <si>
    <t>Air quality</t>
  </si>
  <si>
    <t>TR-AF-120a.1</t>
  </si>
  <si>
    <t>Percentage of drivers classified as independent contractors</t>
  </si>
  <si>
    <t>Not disclosed</t>
  </si>
  <si>
    <t>We only disclose our direct workforce by headcount, FTE, gender and types of employment. In addition, we disclose FTE of our external workforce (contracted employees) w/o subcontractors.</t>
  </si>
  <si>
    <t>TR-AF-310a.1</t>
  </si>
  <si>
    <t>Total amount of monetary losses as a result of legal proceedings associated with labor law violations</t>
  </si>
  <si>
    <t>Not seperately disclosed</t>
  </si>
  <si>
    <t>If we had been fined this would be disclosed in 2023 Annual Report, note 45 Litigation.</t>
  </si>
  <si>
    <t>TR-AF-310a.2</t>
  </si>
  <si>
    <t>1) Total recordable incident rate (TRIR) and (2) fatality rate for (a) direct employees and (b) contract employees</t>
  </si>
  <si>
    <t>Our key metric is LTIFR per 200,000 h worked. 
The majority of our external (contract) workers are employed in our Supply Chain division. OHS data of this division does include external workers. But we do not disclose them separately.</t>
  </si>
  <si>
    <t>TR-AF-320a.1</t>
  </si>
  <si>
    <t>Supply chain management</t>
  </si>
  <si>
    <t>Percentage of carriers with BASIC percentiles above the FMCSA intervention threshold</t>
  </si>
  <si>
    <t xml:space="preserve">Not disclosed </t>
  </si>
  <si>
    <t>Not  applicable to DHL Group</t>
  </si>
  <si>
    <t>TR-AF-430a.1</t>
  </si>
  <si>
    <t>Total GHG footprint across transport modes (quantitative)</t>
  </si>
  <si>
    <t>We report GHG emissions by mode only as shares (%).</t>
  </si>
  <si>
    <t>TR-AF-430a.2</t>
  </si>
  <si>
    <t>Accident safety management</t>
  </si>
  <si>
    <t>TR-AF-540a.1</t>
  </si>
  <si>
    <t>TR-AF-540a.2</t>
  </si>
  <si>
    <t>TR-AF-540a.3</t>
  </si>
  <si>
    <t>TR-AF-540a.4</t>
  </si>
  <si>
    <t>Further reporting metrics</t>
  </si>
  <si>
    <t>We report emission intensity as grams per € revenue.</t>
  </si>
  <si>
    <t>TR-AF-000.A</t>
  </si>
  <si>
    <t>We report emission intensity by grams per € revenue.</t>
  </si>
  <si>
    <t>TR-AF-000.B</t>
  </si>
  <si>
    <t>Number of employees, number of truck drivers</t>
  </si>
  <si>
    <t>Due to our reporting structure we do not record employees according to activity categories.</t>
  </si>
  <si>
    <t>TR-AF-000.C</t>
  </si>
  <si>
    <r>
      <rPr>
        <b/>
        <sz val="10"/>
        <color theme="1"/>
        <rFont val="Delivery"/>
        <family val="2"/>
      </rPr>
      <t>ESG Statbook 2023</t>
    </r>
    <r>
      <rPr>
        <sz val="10"/>
        <color theme="1"/>
        <rFont val="Delivery"/>
        <family val="2"/>
      </rPr>
      <t xml:space="preserve"> &gt; Tab. "Occupational Health &amp; Safety"</t>
    </r>
  </si>
  <si>
    <t>Disclosures</t>
  </si>
  <si>
    <t>Setting purpose</t>
  </si>
  <si>
    <t>Governance body composition</t>
  </si>
  <si>
    <t>Material issues impacting stakeholders</t>
  </si>
  <si>
    <t>Risk and opportunity oversight</t>
  </si>
  <si>
    <t>Integrating risk and opportunity into business process</t>
  </si>
  <si>
    <t>Planet</t>
  </si>
  <si>
    <t>Climate change</t>
  </si>
  <si>
    <t>GHG emissions</t>
  </si>
  <si>
    <t>TCFD implementation</t>
  </si>
  <si>
    <t>Nature loss</t>
  </si>
  <si>
    <t>Land use and ecological sensitivity</t>
  </si>
  <si>
    <t>This topic is not considered as material for the business of DHL Group (by stakeholders, by the company)</t>
  </si>
  <si>
    <t>Fresh water availabilty</t>
  </si>
  <si>
    <t>Water consumption and withdrawal in water-stressed areas</t>
  </si>
  <si>
    <t>Workforce</t>
  </si>
  <si>
    <t>Diversity &amp; Inclusion (%)</t>
  </si>
  <si>
    <t>Our reporting structure and HR systems track employees by employment type and by gender. Therefore, we do not report data by employment relationship.</t>
  </si>
  <si>
    <t>Pay equality (%)</t>
  </si>
  <si>
    <t>We use neutral job evaluations to prevent discrimination on the basis of personal characteristics. These evaluations focus on the type of job, position in the company and responsibilities assigned. This systematic approach enables an independent and balanced remuneration structure.</t>
  </si>
  <si>
    <t>Wage level (%)</t>
  </si>
  <si>
    <t xml:space="preserve">We foster employee loyalty and motivation by offering performance-based remuneration in line with market standards. It includes a base salary plus the agreed variable remuneration components such as bonus payments. In many countries, we also provide employees with access to defined benefit and defined contribution retirement plans. </t>
  </si>
  <si>
    <t>Risk for incidents of child, forced or compulsory labor</t>
  </si>
  <si>
    <t>Health &amp; well-being</t>
  </si>
  <si>
    <t>Health and safety (%)</t>
  </si>
  <si>
    <t>Skills for the future</t>
  </si>
  <si>
    <t xml:space="preserve">Training provided </t>
  </si>
  <si>
    <t>Wealth</t>
  </si>
  <si>
    <t>Welth creation and employment</t>
  </si>
  <si>
    <t>Absolute number and rate of employment</t>
  </si>
  <si>
    <t>We report on absolute changes in our workforce and provide an transparent overview by division and region.</t>
  </si>
  <si>
    <t>Economic contribution</t>
  </si>
  <si>
    <t>Innovation in better products and services</t>
  </si>
  <si>
    <t>Total R&amp;D expenses</t>
  </si>
  <si>
    <t>Community and social vitality</t>
  </si>
  <si>
    <t>Total tax paid</t>
  </si>
  <si>
    <r>
      <rPr>
        <b/>
        <sz val="10"/>
        <color theme="1"/>
        <rFont val="Delivery"/>
        <family val="2"/>
      </rPr>
      <t>Anti-corruption:</t>
    </r>
    <r>
      <rPr>
        <sz val="10"/>
        <color theme="1"/>
        <rFont val="Delivery"/>
        <family val="2"/>
      </rPr>
      <t xml:space="preserve">
1. Total percentage of governance body members, employees and business partners who have received training on the organization’s anti-corruption policies and procedures, broken 
down by region.
a) Total number and nature of incidents of corruption confirmed during the current year, but related to previous years; and 
b) Total number and nature of incidents of corruption confirmed during the current year, related to this year.</t>
    </r>
  </si>
  <si>
    <r>
      <rPr>
        <b/>
        <sz val="10"/>
        <color theme="1"/>
        <rFont val="Delivery"/>
        <family val="2"/>
      </rPr>
      <t>Anti-corruption:</t>
    </r>
    <r>
      <rPr>
        <sz val="10"/>
        <color theme="1"/>
        <rFont val="Delivery"/>
        <family val="2"/>
      </rPr>
      <t xml:space="preserve">
2. Discussion of initiatives and stakeholder engagement to improve the broader operating environment and culture, in order to combat corruption.</t>
    </r>
  </si>
  <si>
    <r>
      <rPr>
        <b/>
        <sz val="10"/>
        <color theme="1"/>
        <rFont val="Delivery"/>
        <family val="2"/>
      </rPr>
      <t xml:space="preserve">ESG Presentation 2023 </t>
    </r>
    <r>
      <rPr>
        <sz val="10"/>
        <color theme="1"/>
        <rFont val="Delivery"/>
        <family val="2"/>
      </rPr>
      <t xml:space="preserve">&gt; Environment </t>
    </r>
  </si>
  <si>
    <r>
      <rPr>
        <b/>
        <sz val="10"/>
        <color theme="1"/>
        <rFont val="Delivery"/>
        <family val="2"/>
      </rPr>
      <t>Annual Report 2023</t>
    </r>
    <r>
      <rPr>
        <sz val="10"/>
        <color theme="1"/>
        <rFont val="Delivery"/>
        <family val="2"/>
      </rPr>
      <t xml:space="preserve"> &gt; Combined Management Report &gt; Report on economic position; 
</t>
    </r>
    <r>
      <rPr>
        <b/>
        <sz val="10"/>
        <color theme="1"/>
        <rFont val="Delivery"/>
        <family val="2"/>
      </rPr>
      <t>Annual Report 2023</t>
    </r>
    <r>
      <rPr>
        <sz val="10"/>
        <color theme="1"/>
        <rFont val="Delivery"/>
        <family val="2"/>
      </rPr>
      <t xml:space="preserve"> &gt; Combined Management Report &gt; Deutsche Post AG (HGB)</t>
    </r>
  </si>
  <si>
    <r>
      <rPr>
        <b/>
        <sz val="10"/>
        <color theme="1"/>
        <rFont val="Delivery"/>
        <family val="2"/>
      </rPr>
      <t xml:space="preserve">Annual Report 2023 </t>
    </r>
    <r>
      <rPr>
        <sz val="10"/>
        <color theme="1"/>
        <rFont val="Delivery"/>
        <family val="2"/>
      </rPr>
      <t xml:space="preserve">&gt; Combined Management Report &gt; Report on economic position &gt; Financial position, &gt; Net assets; 
</t>
    </r>
    <r>
      <rPr>
        <b/>
        <sz val="10"/>
        <color theme="1"/>
        <rFont val="Delivery"/>
        <family val="2"/>
      </rPr>
      <t xml:space="preserve">Annual Report 2023 </t>
    </r>
    <r>
      <rPr>
        <sz val="10"/>
        <color theme="1"/>
        <rFont val="Delivery"/>
        <family val="2"/>
      </rPr>
      <t>&gt; Combined Management Report  &gt; Deutsche Post AG (HGB)</t>
    </r>
  </si>
  <si>
    <r>
      <rPr>
        <b/>
        <sz val="10"/>
        <color theme="1"/>
        <rFont val="Delivery"/>
        <family val="2"/>
      </rPr>
      <t xml:space="preserve">Annual Report 2023 </t>
    </r>
    <r>
      <rPr>
        <sz val="10"/>
        <color theme="1"/>
        <rFont val="Delivery"/>
        <family val="2"/>
      </rPr>
      <t>&gt; Combined Management Report &gt; Grundlagen &gt; Research and development</t>
    </r>
  </si>
  <si>
    <t>1. The organization and its reporting practices</t>
  </si>
  <si>
    <t>2-1 (a)</t>
  </si>
  <si>
    <t>Organizational details</t>
  </si>
  <si>
    <t>2-1 (b)</t>
  </si>
  <si>
    <t>2-1 (c)</t>
  </si>
  <si>
    <t>2-1 (d)</t>
  </si>
  <si>
    <t>We operate in 220 countries and territories.</t>
  </si>
  <si>
    <t>2-2</t>
  </si>
  <si>
    <t>Entities included in the organization’s sustainability reporting</t>
  </si>
  <si>
    <t>2-3</t>
  </si>
  <si>
    <t>Reporting period, frequency and contact point</t>
  </si>
  <si>
    <t>2-4</t>
  </si>
  <si>
    <t>Restatements of information</t>
  </si>
  <si>
    <t>Annual Report 2023</t>
  </si>
  <si>
    <t>In general, we follow the continuity approach in reporting. If adjustments to information were nevertheless necessary, these are transparently marked and explained directly in context.</t>
  </si>
  <si>
    <t>2-5</t>
  </si>
  <si>
    <t>External assurance</t>
  </si>
  <si>
    <t xml:space="preserve">The sustainability reporting was audited with limited and reasonable assurance as part of the audit of the financial statements by the auditing firm Deloitte GmbH WPG.  </t>
  </si>
  <si>
    <t>2. Activities and workers</t>
  </si>
  <si>
    <t>2-6</t>
  </si>
  <si>
    <t>Activities, value chain and other business relationships</t>
  </si>
  <si>
    <t>2-7</t>
  </si>
  <si>
    <t xml:space="preserve">Employees </t>
  </si>
  <si>
    <t>2-8</t>
  </si>
  <si>
    <t>Workers who are not employees</t>
  </si>
  <si>
    <t>3. Governance</t>
  </si>
  <si>
    <t>2-9</t>
  </si>
  <si>
    <t>Governance structure and composition</t>
  </si>
  <si>
    <t>2-10</t>
  </si>
  <si>
    <t>Nomination and selection of the highest governance body</t>
  </si>
  <si>
    <t>2-11</t>
  </si>
  <si>
    <t>Chair of the highest governance body</t>
  </si>
  <si>
    <t>2-12</t>
  </si>
  <si>
    <t>Role of the highest governance body in overseeing the management of impacts</t>
  </si>
  <si>
    <t>2-13</t>
  </si>
  <si>
    <t>Delegation of responsibility for managing impacts</t>
  </si>
  <si>
    <t>2-14</t>
  </si>
  <si>
    <t>Role of the highest governance body in sustainability reporting</t>
  </si>
  <si>
    <t>2-15</t>
  </si>
  <si>
    <t>Conflicts of interest</t>
  </si>
  <si>
    <t>2-16</t>
  </si>
  <si>
    <t>Communication of critical concerns</t>
  </si>
  <si>
    <t>2-17</t>
  </si>
  <si>
    <t>Collective knowledge of the highest governance body</t>
  </si>
  <si>
    <t>2-18</t>
  </si>
  <si>
    <t>Evaluation of the performance of the highest governance body</t>
  </si>
  <si>
    <t>2-19</t>
  </si>
  <si>
    <t>Remuneration policies</t>
  </si>
  <si>
    <t>Remuneration Report 2023</t>
  </si>
  <si>
    <t>2-20</t>
  </si>
  <si>
    <t>Process to determine remuneration</t>
  </si>
  <si>
    <t>2-21</t>
  </si>
  <si>
    <t>Annual total compensation ratio</t>
  </si>
  <si>
    <t>4. Strategy, policies and practices</t>
  </si>
  <si>
    <t>2-22</t>
  </si>
  <si>
    <t>Statement on sustainable development strategy</t>
  </si>
  <si>
    <t>2-23</t>
  </si>
  <si>
    <t>Policy commitments</t>
  </si>
  <si>
    <t>2-24</t>
  </si>
  <si>
    <t xml:space="preserve">Embedding policy commitments </t>
  </si>
  <si>
    <t>2-25</t>
  </si>
  <si>
    <t>Processes to remediate negative impacts</t>
  </si>
  <si>
    <t>2-26</t>
  </si>
  <si>
    <t>Mechanisms for seeking advice and raising concerns</t>
  </si>
  <si>
    <t>2-27</t>
  </si>
  <si>
    <t>Compliance with laws and regulations</t>
  </si>
  <si>
    <t xml:space="preserve">In the event of reports of violations, we take appropriate measures for clarification. No judgement on material violations was issued during the reporting period. </t>
  </si>
  <si>
    <t>2-28</t>
  </si>
  <si>
    <t>Membership associations</t>
  </si>
  <si>
    <t>5. Stakeholder engagement</t>
  </si>
  <si>
    <t>2-29</t>
  </si>
  <si>
    <t>Approach to stakeholder engagement</t>
  </si>
  <si>
    <t>2-30</t>
  </si>
  <si>
    <t>Collective bargaining agreements</t>
  </si>
  <si>
    <t>3-1</t>
  </si>
  <si>
    <t>Process to determine material topics</t>
  </si>
  <si>
    <t>3-2</t>
  </si>
  <si>
    <t>List of material topics</t>
  </si>
  <si>
    <t>3-3</t>
  </si>
  <si>
    <t xml:space="preserve">Management of material topics </t>
  </si>
  <si>
    <t>GRI 205</t>
  </si>
  <si>
    <t>Anti-corruption</t>
  </si>
  <si>
    <t>103-2 The management approach and its components</t>
  </si>
  <si>
    <t>103-3 Evaluation of the management approach</t>
  </si>
  <si>
    <t>GRI 205-2</t>
  </si>
  <si>
    <t>Communication and training about anti-corruption policies and procedures</t>
  </si>
  <si>
    <t>300 series (Environmental topics)</t>
  </si>
  <si>
    <t xml:space="preserve">GRI 305 </t>
  </si>
  <si>
    <t>Emissions</t>
  </si>
  <si>
    <t xml:space="preserve">GRI 305-1 </t>
  </si>
  <si>
    <t>Direct (Scope 1) GHG emissions</t>
  </si>
  <si>
    <t>GRI 305-2</t>
  </si>
  <si>
    <t>Energy indirect (Scope 2) GHG emissions</t>
  </si>
  <si>
    <t>GRI 305-3</t>
  </si>
  <si>
    <t>Other indirect (Scope 3) GHG emissions</t>
  </si>
  <si>
    <t>GRI 305-4</t>
  </si>
  <si>
    <t>GHG emissions intensity</t>
  </si>
  <si>
    <t>GRI 305-5</t>
  </si>
  <si>
    <t>Reduction of GHG emissions</t>
  </si>
  <si>
    <t>GRI 305-7</t>
  </si>
  <si>
    <t xml:space="preserve">GRI 308 </t>
  </si>
  <si>
    <t>Qualitative information only.</t>
  </si>
  <si>
    <t>308-1</t>
  </si>
  <si>
    <t>New suppliers that were screened using environmental criteria</t>
  </si>
  <si>
    <t>Occupational Health and Safety</t>
  </si>
  <si>
    <t>403-1</t>
  </si>
  <si>
    <t>Occupational health and safety management system</t>
  </si>
  <si>
    <t>403-2</t>
  </si>
  <si>
    <t>Hazard identification, risk assessment, and incident investigation</t>
  </si>
  <si>
    <t>403-3</t>
  </si>
  <si>
    <t>Occupational health services</t>
  </si>
  <si>
    <t>403-4</t>
  </si>
  <si>
    <t>Worker participation, consultation, and communication on
occupational health and safety</t>
  </si>
  <si>
    <t>403-5</t>
  </si>
  <si>
    <t>Worker training on occupational health and safety</t>
  </si>
  <si>
    <t>OHS training is part of the business routine in our operations and takes place regularly. The occupational safety officers conduct regular site visits and inform employees or point out misconduct. These briefings are not recorded at Group level.</t>
  </si>
  <si>
    <t>403-6</t>
  </si>
  <si>
    <t>Promotion of worker health</t>
  </si>
  <si>
    <t>We meticulously analyze and document the cause of each accident to prevent any repetition of such incidents. Our findings are then used to design and implement corrective measures.</t>
  </si>
  <si>
    <t>403-7</t>
  </si>
  <si>
    <t>Prevention and mitigation of OHS impacts directly linked by business relationships</t>
  </si>
  <si>
    <t>With our Supplier Code of Conduct (the Code) we implement our values in our supplier base. Acceptance of the Code is a requirement of suppliers doing business with DHL Group.</t>
  </si>
  <si>
    <t>GRI 403-9</t>
  </si>
  <si>
    <t>403-9 Work-related injuries</t>
  </si>
  <si>
    <t>GRI 405-1</t>
  </si>
  <si>
    <t>Diversity of governance bodies and employees</t>
  </si>
  <si>
    <t>Gender, age structure of workforce</t>
  </si>
  <si>
    <t>GRI 412</t>
  </si>
  <si>
    <t>412-2 Employee training on human rights policies or procedures</t>
  </si>
  <si>
    <t xml:space="preserve">Qualitative information only. </t>
  </si>
  <si>
    <t>GRI 103
Management approach</t>
  </si>
  <si>
    <t>GRI 414-1</t>
  </si>
  <si>
    <t>New suppliers that were screened using social criteria</t>
  </si>
  <si>
    <t>GRI 418</t>
  </si>
  <si>
    <t>418-1 Substantiated complaints concerning breaches of customer privacy and losses of customer data</t>
  </si>
  <si>
    <r>
      <rPr>
        <b/>
        <sz val="10"/>
        <color theme="1"/>
        <rFont val="Delivery"/>
        <family val="2"/>
      </rPr>
      <t>Annual Report 2023</t>
    </r>
    <r>
      <rPr>
        <sz val="10"/>
        <color theme="1"/>
        <rFont val="Delivery"/>
        <family val="2"/>
      </rPr>
      <t xml:space="preserve"> &gt; Reporting Practice</t>
    </r>
  </si>
  <si>
    <r>
      <rPr>
        <b/>
        <sz val="10"/>
        <color theme="1"/>
        <rFont val="Delivery"/>
        <family val="2"/>
      </rPr>
      <t xml:space="preserve">ESG Statbook 2023 </t>
    </r>
    <r>
      <rPr>
        <sz val="10"/>
        <color theme="1"/>
        <rFont val="Delivery"/>
        <family val="2"/>
      </rPr>
      <t>&gt; Tab. "Development external workforce"</t>
    </r>
  </si>
  <si>
    <r>
      <rPr>
        <b/>
        <sz val="10"/>
        <color theme="1"/>
        <rFont val="Delivery"/>
        <family val="2"/>
      </rPr>
      <t xml:space="preserve">Annual Report 2023 </t>
    </r>
    <r>
      <rPr>
        <sz val="10"/>
        <color theme="1"/>
        <rFont val="Delivery"/>
        <family val="2"/>
      </rPr>
      <t>&gt; Combined Management Report &gt; Governance &gt; Annual Corporate Governance Statement</t>
    </r>
  </si>
  <si>
    <r>
      <rPr>
        <b/>
        <sz val="10"/>
        <color theme="1"/>
        <rFont val="Delivery"/>
        <family val="2"/>
      </rPr>
      <t>Annual Report 2023</t>
    </r>
    <r>
      <rPr>
        <sz val="10"/>
        <color theme="1"/>
        <rFont val="Delivery"/>
        <family val="2"/>
      </rPr>
      <t xml:space="preserve"> &gt; Combined Management Report &gt; Governance &gt; Annual Corporate Governance Statement</t>
    </r>
  </si>
  <si>
    <r>
      <rPr>
        <b/>
        <sz val="10"/>
        <color theme="1"/>
        <rFont val="Delivery"/>
        <family val="2"/>
      </rPr>
      <t xml:space="preserve">ESG Statbook 2023 </t>
    </r>
    <r>
      <rPr>
        <sz val="10"/>
        <color theme="1"/>
        <rFont val="Delivery"/>
        <family val="2"/>
      </rPr>
      <t>&gt; Tab. "Governance"</t>
    </r>
  </si>
  <si>
    <r>
      <rPr>
        <b/>
        <sz val="10"/>
        <color theme="1"/>
        <rFont val="Delivery"/>
        <family val="2"/>
      </rPr>
      <t>Annual Report 2023</t>
    </r>
    <r>
      <rPr>
        <sz val="10"/>
        <color theme="1"/>
        <rFont val="Delivery"/>
        <family val="2"/>
      </rPr>
      <t xml:space="preserve"> &gt; Consolidated Financial Statements &gt; Notes to the Consolidated Financial Statements of Deutsche Post AG &gt; Other disclosures &gt; 45 Litigation; 
</t>
    </r>
    <r>
      <rPr>
        <b/>
        <sz val="10"/>
        <color theme="1"/>
        <rFont val="Delivery"/>
        <family val="2"/>
      </rPr>
      <t>Annual Report 2023</t>
    </r>
    <r>
      <rPr>
        <sz val="10"/>
        <color theme="1"/>
        <rFont val="Delivery"/>
        <family val="2"/>
      </rPr>
      <t xml:space="preserve"> &gt; Combined Management Report &gt; Expected developments, opportunities and risks &gt; Opportunity and risk categories &gt; Opportunities and risks arising from political, regulatory or legal conditions</t>
    </r>
  </si>
  <si>
    <r>
      <t xml:space="preserve">Board of Management: </t>
    </r>
    <r>
      <rPr>
        <b/>
        <sz val="10"/>
        <color theme="1"/>
        <rFont val="Delivery"/>
        <family val="2"/>
      </rPr>
      <t>Homepage</t>
    </r>
    <r>
      <rPr>
        <sz val="10"/>
        <color theme="1"/>
        <rFont val="Delivery"/>
        <family val="2"/>
      </rPr>
      <t xml:space="preserve"> &gt; CVs of Board of Management </t>
    </r>
  </si>
  <si>
    <r>
      <t xml:space="preserve">Supervisory Board: </t>
    </r>
    <r>
      <rPr>
        <b/>
        <sz val="10"/>
        <color theme="1"/>
        <rFont val="Delivery"/>
        <family val="2"/>
      </rPr>
      <t>Homepage</t>
    </r>
    <r>
      <rPr>
        <sz val="10"/>
        <color theme="1"/>
        <rFont val="Delivery"/>
        <family val="2"/>
      </rPr>
      <t xml:space="preserve"> &gt; CVs of Supervisory Board </t>
    </r>
  </si>
  <si>
    <r>
      <rPr>
        <b/>
        <sz val="10"/>
        <color theme="1"/>
        <rFont val="Delivery"/>
        <family val="2"/>
      </rPr>
      <t xml:space="preserve">ESG Presentation 2023 </t>
    </r>
    <r>
      <rPr>
        <sz val="10"/>
        <color theme="1"/>
        <rFont val="Delivery"/>
        <family val="2"/>
      </rPr>
      <t>&gt; Governance</t>
    </r>
  </si>
  <si>
    <r>
      <rPr>
        <b/>
        <sz val="10"/>
        <color theme="1"/>
        <rFont val="Delivery"/>
        <family val="2"/>
      </rPr>
      <t xml:space="preserve">Annual Report 2023 </t>
    </r>
    <r>
      <rPr>
        <sz val="10"/>
        <color theme="1"/>
        <rFont val="Delivery"/>
        <family val="2"/>
      </rPr>
      <t>&gt; Combined Management Report &gt; General Information &gt; Business Model</t>
    </r>
  </si>
  <si>
    <r>
      <rPr>
        <b/>
        <sz val="10"/>
        <color theme="1"/>
        <rFont val="Delivery"/>
        <family val="2"/>
      </rPr>
      <t>Annual Report 2023</t>
    </r>
    <r>
      <rPr>
        <sz val="10"/>
        <color theme="1"/>
        <rFont val="Delivery"/>
        <family val="2"/>
      </rPr>
      <t xml:space="preserve"> &gt; Combined Management Report &gt; Nonfinancial Statement &gt; Corporate governance</t>
    </r>
  </si>
  <si>
    <r>
      <rPr>
        <b/>
        <sz val="10"/>
        <color theme="1"/>
        <rFont val="Delivery"/>
        <family val="2"/>
      </rPr>
      <t xml:space="preserve">Annual Report 2023 </t>
    </r>
    <r>
      <rPr>
        <sz val="10"/>
        <color theme="1"/>
        <rFont val="Delivery"/>
        <family val="2"/>
      </rPr>
      <t>&gt; Combined Management Report &gt; Nonfinancial Statement &gt; Corporate governance</t>
    </r>
  </si>
  <si>
    <t>District heating and cooling (buildings)</t>
  </si>
  <si>
    <t>Activities covered: All purchased transportation and distribution services</t>
  </si>
  <si>
    <t>Activities covered: Extraction, production and T&amp;D losses from upstream transportation</t>
  </si>
  <si>
    <t>Activities covered: Extraction, production and energy transportation and distribution losses</t>
  </si>
  <si>
    <t>Activities covered: Business travel by air only</t>
  </si>
  <si>
    <r>
      <t>Sustainable energy consumption</t>
    </r>
    <r>
      <rPr>
        <b/>
        <vertAlign val="superscript"/>
        <sz val="10"/>
        <rFont val="Delivery"/>
        <family val="2"/>
      </rPr>
      <t>3</t>
    </r>
  </si>
  <si>
    <t>Strategic orientation and external expertise: Sustainability Advisory Council 2023
We do not report this information externally in detail, but we do disclose our costs for external consulting. Our Sustainability Advisory Council provides strategic guidance and external expertise.</t>
  </si>
  <si>
    <r>
      <t>Group Functions</t>
    </r>
    <r>
      <rPr>
        <vertAlign val="superscript"/>
        <sz val="10"/>
        <color theme="1"/>
        <rFont val="Delivery"/>
        <family val="2"/>
      </rPr>
      <t>4</t>
    </r>
  </si>
  <si>
    <r>
      <t>Group Functions</t>
    </r>
    <r>
      <rPr>
        <vertAlign val="superscript"/>
        <sz val="10"/>
        <color theme="1"/>
        <rFont val="Delivery"/>
        <family val="2"/>
      </rPr>
      <t>1</t>
    </r>
  </si>
  <si>
    <t>1) Incl. roundings.</t>
  </si>
  <si>
    <t>Share of women on Board of Management</t>
  </si>
  <si>
    <r>
      <t xml:space="preserve">  on Supervisory Board</t>
    </r>
    <r>
      <rPr>
        <vertAlign val="superscript"/>
        <sz val="10"/>
        <color theme="1"/>
        <rFont val="Delivery"/>
        <family val="2"/>
      </rPr>
      <t>1</t>
    </r>
  </si>
  <si>
    <t>Number</t>
  </si>
  <si>
    <t>Number of countries</t>
  </si>
  <si>
    <t>By 2030 up to €7 bn used for decarbonization measures</t>
  </si>
  <si>
    <t>DNSH criteria (do no significant harm)</t>
  </si>
  <si>
    <t>Water</t>
  </si>
  <si>
    <t>Biodiversity</t>
  </si>
  <si>
    <t>€m</t>
  </si>
  <si>
    <r>
      <t>Y</t>
    </r>
    <r>
      <rPr>
        <vertAlign val="superscript"/>
        <sz val="9"/>
        <rFont val="Delivery"/>
        <family val="2"/>
      </rPr>
      <t>6</t>
    </r>
  </si>
  <si>
    <r>
      <t>EL</t>
    </r>
    <r>
      <rPr>
        <vertAlign val="superscript"/>
        <sz val="9"/>
        <rFont val="Delivery"/>
        <family val="2"/>
      </rPr>
      <t>7</t>
    </r>
    <r>
      <rPr>
        <sz val="9"/>
        <rFont val="Delivery"/>
        <family val="2"/>
      </rPr>
      <t>; N/EL</t>
    </r>
  </si>
  <si>
    <t>CCM 6.2</t>
  </si>
  <si>
    <t>CCM 6.10</t>
  </si>
  <si>
    <r>
      <t>Passenger and freight air transport</t>
    </r>
    <r>
      <rPr>
        <vertAlign val="superscript"/>
        <sz val="9"/>
        <rFont val="Delivery"/>
        <family val="2"/>
      </rPr>
      <t>8</t>
    </r>
  </si>
  <si>
    <r>
      <t>Air transport ground handling operations</t>
    </r>
    <r>
      <rPr>
        <vertAlign val="superscript"/>
        <sz val="9"/>
        <rFont val="Delivery"/>
        <family val="2"/>
      </rPr>
      <t>8</t>
    </r>
  </si>
  <si>
    <t>CCM 7.1</t>
  </si>
  <si>
    <r>
      <t xml:space="preserve">81.758 </t>
    </r>
    <r>
      <rPr>
        <b/>
        <vertAlign val="superscript"/>
        <sz val="9"/>
        <rFont val="Delivery"/>
        <family val="2"/>
      </rPr>
      <t>9</t>
    </r>
  </si>
  <si>
    <r>
      <t>Y</t>
    </r>
    <r>
      <rPr>
        <vertAlign val="superscript"/>
        <sz val="9"/>
        <rFont val="Delivery"/>
        <family val="2"/>
      </rPr>
      <t>7</t>
    </r>
  </si>
  <si>
    <r>
      <t xml:space="preserve">295 </t>
    </r>
    <r>
      <rPr>
        <vertAlign val="superscript"/>
        <sz val="9"/>
        <rFont val="Delivery"/>
        <family val="2"/>
      </rPr>
      <t>8</t>
    </r>
  </si>
  <si>
    <r>
      <t xml:space="preserve">2 </t>
    </r>
    <r>
      <rPr>
        <vertAlign val="superscript"/>
        <sz val="9"/>
        <rFont val="Delivery"/>
        <family val="2"/>
      </rPr>
      <t>9</t>
    </r>
  </si>
  <si>
    <r>
      <t xml:space="preserve">64 </t>
    </r>
    <r>
      <rPr>
        <vertAlign val="superscript"/>
        <sz val="9"/>
        <rFont val="Delivery"/>
        <family val="2"/>
      </rPr>
      <t>10</t>
    </r>
  </si>
  <si>
    <r>
      <t xml:space="preserve">1.642 </t>
    </r>
    <r>
      <rPr>
        <vertAlign val="superscript"/>
        <sz val="9"/>
        <rFont val="Delivery"/>
        <family val="2"/>
      </rPr>
      <t>11</t>
    </r>
  </si>
  <si>
    <r>
      <t xml:space="preserve">5 </t>
    </r>
    <r>
      <rPr>
        <vertAlign val="superscript"/>
        <sz val="9"/>
        <rFont val="Delivery"/>
        <family val="2"/>
      </rPr>
      <t>12</t>
    </r>
  </si>
  <si>
    <r>
      <t xml:space="preserve">30 </t>
    </r>
    <r>
      <rPr>
        <vertAlign val="superscript"/>
        <sz val="9"/>
        <rFont val="Delivery"/>
        <family val="2"/>
      </rPr>
      <t>13</t>
    </r>
  </si>
  <si>
    <r>
      <t>EL</t>
    </r>
    <r>
      <rPr>
        <vertAlign val="superscript"/>
        <sz val="9"/>
        <rFont val="Delivery"/>
        <family val="2"/>
      </rPr>
      <t>14</t>
    </r>
    <r>
      <rPr>
        <sz val="9"/>
        <rFont val="Delivery"/>
        <family val="2"/>
      </rPr>
      <t>; N/EL</t>
    </r>
  </si>
  <si>
    <r>
      <t>Passenger and freight air transport</t>
    </r>
    <r>
      <rPr>
        <vertAlign val="superscript"/>
        <sz val="9"/>
        <rFont val="Delivery"/>
        <family val="2"/>
      </rPr>
      <t>15</t>
    </r>
  </si>
  <si>
    <r>
      <t>Air transport ground handling operations</t>
    </r>
    <r>
      <rPr>
        <vertAlign val="superscript"/>
        <sz val="9"/>
        <rFont val="Delivery"/>
        <family val="2"/>
      </rPr>
      <t>15</t>
    </r>
  </si>
  <si>
    <t>CCM 7.2</t>
  </si>
  <si>
    <t>CCM 7.3</t>
  </si>
  <si>
    <t>CCM 8.1</t>
  </si>
  <si>
    <r>
      <t xml:space="preserve">6.819 </t>
    </r>
    <r>
      <rPr>
        <b/>
        <vertAlign val="superscript"/>
        <sz val="9"/>
        <rFont val="Delivery"/>
        <family val="2"/>
      </rPr>
      <t>16, 17</t>
    </r>
  </si>
  <si>
    <r>
      <t xml:space="preserve">76 </t>
    </r>
    <r>
      <rPr>
        <vertAlign val="superscript"/>
        <sz val="9"/>
        <rFont val="Delivery"/>
        <family val="2"/>
      </rPr>
      <t>8</t>
    </r>
  </si>
  <si>
    <r>
      <t xml:space="preserve">9 </t>
    </r>
    <r>
      <rPr>
        <vertAlign val="superscript"/>
        <sz val="9"/>
        <rFont val="Delivery"/>
        <family val="2"/>
      </rPr>
      <t>9</t>
    </r>
  </si>
  <si>
    <r>
      <t xml:space="preserve">305 </t>
    </r>
    <r>
      <rPr>
        <vertAlign val="superscript"/>
        <sz val="9"/>
        <rFont val="Delivery"/>
        <family val="2"/>
      </rPr>
      <t>10</t>
    </r>
  </si>
  <si>
    <r>
      <t>EL</t>
    </r>
    <r>
      <rPr>
        <vertAlign val="superscript"/>
        <sz val="9"/>
        <rFont val="Delivery"/>
        <family val="2"/>
      </rPr>
      <t>11</t>
    </r>
    <r>
      <rPr>
        <sz val="9"/>
        <rFont val="Delivery"/>
        <family val="2"/>
      </rPr>
      <t>; N/EL</t>
    </r>
  </si>
  <si>
    <r>
      <t>Passenger and freight air transport</t>
    </r>
    <r>
      <rPr>
        <vertAlign val="superscript"/>
        <sz val="9"/>
        <rFont val="Delivery"/>
        <family val="2"/>
      </rPr>
      <t>12</t>
    </r>
  </si>
  <si>
    <r>
      <t>Air transport ground handling operations</t>
    </r>
    <r>
      <rPr>
        <vertAlign val="superscript"/>
        <sz val="9"/>
        <rFont val="Delivery"/>
        <family val="2"/>
      </rPr>
      <t>12</t>
    </r>
  </si>
  <si>
    <r>
      <t xml:space="preserve">2.863 </t>
    </r>
    <r>
      <rPr>
        <b/>
        <vertAlign val="superscript"/>
        <sz val="9"/>
        <rFont val="Delivery"/>
        <family val="2"/>
      </rPr>
      <t>13</t>
    </r>
  </si>
  <si>
    <t>Proportion of Capex / Total Capex</t>
  </si>
  <si>
    <t>Proportion of Opex / Total Opex</t>
  </si>
  <si>
    <t>Staff costs per FTE (annual average)</t>
  </si>
  <si>
    <r>
      <rPr>
        <b/>
        <sz val="10"/>
        <color theme="1"/>
        <rFont val="Delivery"/>
        <family val="2"/>
      </rPr>
      <t>ESG Statbook 2023</t>
    </r>
    <r>
      <rPr>
        <sz val="10"/>
        <color theme="1"/>
        <rFont val="Delivery"/>
        <family val="2"/>
      </rPr>
      <t xml:space="preserve"> (esp. &gt; Tab. "Diversity &amp; Inclusion")</t>
    </r>
  </si>
  <si>
    <t>Compliance, Cybersecurity, respect for human rights, tax strategy</t>
  </si>
  <si>
    <t>Further 2023 ESG reporting documents</t>
  </si>
  <si>
    <t xml:space="preserve">Reporting indices: </t>
  </si>
  <si>
    <t>GRI (core)</t>
  </si>
  <si>
    <t>IFRS S2</t>
  </si>
  <si>
    <t>ESRS E1</t>
  </si>
  <si>
    <t>TCFD</t>
  </si>
  <si>
    <t>WEF</t>
  </si>
  <si>
    <t>SASB</t>
  </si>
  <si>
    <t>District heating from renewable sources</t>
  </si>
  <si>
    <r>
      <t>Metric kilotons of CO</t>
    </r>
    <r>
      <rPr>
        <vertAlign val="subscript"/>
        <sz val="10"/>
        <color theme="1"/>
        <rFont val="Delivery"/>
        <family val="2"/>
      </rPr>
      <t>2</t>
    </r>
    <r>
      <rPr>
        <sz val="10"/>
        <color theme="1"/>
        <rFont val="Delivery"/>
        <family val="2"/>
      </rPr>
      <t>e</t>
    </r>
  </si>
  <si>
    <t>Metric tons</t>
  </si>
  <si>
    <r>
      <t>Part-time employees</t>
    </r>
    <r>
      <rPr>
        <b/>
        <vertAlign val="superscript"/>
        <sz val="10"/>
        <color theme="1"/>
        <rFont val="Delivery"/>
        <family val="2"/>
      </rPr>
      <t>1</t>
    </r>
  </si>
  <si>
    <r>
      <rPr>
        <b/>
        <sz val="10"/>
        <color theme="1"/>
        <rFont val="Delivery"/>
        <family val="2"/>
      </rPr>
      <t xml:space="preserve">Target 2024: </t>
    </r>
    <r>
      <rPr>
        <sz val="10"/>
        <color theme="1"/>
        <rFont val="Delivery"/>
        <family val="2"/>
      </rPr>
      <t xml:space="preserve">LTIFR 3.3
</t>
    </r>
    <r>
      <rPr>
        <b/>
        <sz val="10"/>
        <color theme="1"/>
        <rFont val="Delivery"/>
        <family val="2"/>
      </rPr>
      <t xml:space="preserve">Target 2025: </t>
    </r>
    <r>
      <rPr>
        <sz val="10"/>
        <color theme="1"/>
        <rFont val="Delivery"/>
        <family val="2"/>
      </rPr>
      <t>LTIFR &lt; 3.1</t>
    </r>
  </si>
  <si>
    <r>
      <t xml:space="preserve">2022
</t>
    </r>
    <r>
      <rPr>
        <sz val="11"/>
        <rFont val="Delivery"/>
        <family val="2"/>
      </rPr>
      <t>adjusted</t>
    </r>
  </si>
  <si>
    <t>For information only: key figure will be converted to this format as of 2024</t>
  </si>
  <si>
    <r>
      <rPr>
        <b/>
        <sz val="10"/>
        <rFont val="Delivery"/>
        <family val="2"/>
      </rPr>
      <t>Target 2024:</t>
    </r>
    <r>
      <rPr>
        <sz val="10"/>
        <rFont val="Delivery"/>
        <family val="2"/>
      </rPr>
      <t xml:space="preserve"> 690 of 820 achievable points</t>
    </r>
  </si>
  <si>
    <t>Note: For industry-based disclosure topics defined in Industry-based Guidance on Implementing IFRS S2, please refer to the SASB Index of this statbook.</t>
  </si>
  <si>
    <t>Topic Area</t>
  </si>
  <si>
    <t>Additional req.</t>
  </si>
  <si>
    <t>Requirement</t>
  </si>
  <si>
    <t>IFRS S2.6 (a)</t>
  </si>
  <si>
    <t>IFRS S2.6 (a) (i)</t>
  </si>
  <si>
    <t>IFRS S2.6 (a) (ii)</t>
  </si>
  <si>
    <t>IFRS S2.6 (a) (iii)</t>
  </si>
  <si>
    <t>IFRS S2.6 (a) (iv)</t>
  </si>
  <si>
    <t>IFRS S2.6 (a) (v)</t>
  </si>
  <si>
    <t>IFRS S2.6 (b)</t>
  </si>
  <si>
    <t>IFRS S2.6 (b) (i)</t>
  </si>
  <si>
    <t>IFRS S2.6 (b) (ii)</t>
  </si>
  <si>
    <t>IFRS S2.9 (a)</t>
  </si>
  <si>
    <t>IFRS S2.10 (a)</t>
  </si>
  <si>
    <t>IFRS S2.10 (c)</t>
  </si>
  <si>
    <t>IFRS S2.10 (d)</t>
  </si>
  <si>
    <t>IFRS S2.9 (b)</t>
  </si>
  <si>
    <t>IFRS S2.13 (a)</t>
  </si>
  <si>
    <t>IFRS S2.13 (b)</t>
  </si>
  <si>
    <t>IFRS S2.9 (c)</t>
  </si>
  <si>
    <t>IFRS S2.14 (a)</t>
  </si>
  <si>
    <t>IFRS S2.14 (a) (i)</t>
  </si>
  <si>
    <t>IFRS S2.14 (a) (ii)</t>
  </si>
  <si>
    <t>IFRS S2.14 (a) (iii)</t>
  </si>
  <si>
    <t>IFRS S2.14 (a) (iv)</t>
  </si>
  <si>
    <t>IFRS S2.14 (a) (v)</t>
  </si>
  <si>
    <t>IFRS S2.14 (b)</t>
  </si>
  <si>
    <t>IFRS S2.14 (c)</t>
  </si>
  <si>
    <t>IFRS S2.9 (d)</t>
  </si>
  <si>
    <t>IFRS S2.9 (e)</t>
  </si>
  <si>
    <t>IFRS S2.22</t>
  </si>
  <si>
    <t>IFRS S2.22 (a)</t>
  </si>
  <si>
    <t>IFRS S2.22 (a) (i)</t>
  </si>
  <si>
    <t>IFRS S2.22 (a) (ii)</t>
  </si>
  <si>
    <t>IFRS S2.22 (a) (iii)</t>
  </si>
  <si>
    <t>IFRS S2.22 (a) (iii) (1)</t>
  </si>
  <si>
    <t>IFRS S2.22 (a) (iii) (2)</t>
  </si>
  <si>
    <t>IFRS S2.22 (a) (iii) (3)</t>
  </si>
  <si>
    <t>IFRS S2.22 (b)</t>
  </si>
  <si>
    <t>IFRS S2.22 (b) (i)</t>
  </si>
  <si>
    <t>IFRS S2.22 (b) (i) (1)</t>
  </si>
  <si>
    <t>IFRS S2.22 (b) (i) (2)</t>
  </si>
  <si>
    <t>IFRS S2.22 (b) (i) (3)</t>
  </si>
  <si>
    <t>IFRS S2.22 (b) (i) (4)</t>
  </si>
  <si>
    <t>IFRS S2.22 (b) (i) (5)</t>
  </si>
  <si>
    <t>IFRS S2.22 (b) (i) (6)</t>
  </si>
  <si>
    <t>IFRS S2.22 (b) (i) (7)</t>
  </si>
  <si>
    <t>IFRS S2.22 (b) (ii)</t>
  </si>
  <si>
    <t>IFRS S2.22 (b) (ii) (1)</t>
  </si>
  <si>
    <t>IFRS S2.22 (b) (ii) (2)</t>
  </si>
  <si>
    <t>IFRS S2.22 (b) (ii) (3)</t>
  </si>
  <si>
    <t>IFRS S2.22 (b) (ii) (4)</t>
  </si>
  <si>
    <t>IFRS S2.22 (b) (ii) (5)</t>
  </si>
  <si>
    <t>IFRS S2.22 (b) (iii)</t>
  </si>
  <si>
    <t>Risk management</t>
  </si>
  <si>
    <t>IFRS S2.25 (a)</t>
  </si>
  <si>
    <t>IFRS S2.25 (a) (i)</t>
  </si>
  <si>
    <t>IFRS S2.25 (a) (ii)</t>
  </si>
  <si>
    <t>IFRS S2.25 (a) (iii)</t>
  </si>
  <si>
    <t>IFRS S2.25 (a) (iv)</t>
  </si>
  <si>
    <t>IFRS S2.25 (a) (v)</t>
  </si>
  <si>
    <t>IFRS S2.25 (a) (vi)</t>
  </si>
  <si>
    <t>No changes</t>
  </si>
  <si>
    <t>IFRS S2.25 (b)</t>
  </si>
  <si>
    <t xml:space="preserve">IFRS S2.25 (c) </t>
  </si>
  <si>
    <t>IFRS S2.26</t>
  </si>
  <si>
    <t>German disclosure requirements limit integration of financial and nonfinancial reporting</t>
  </si>
  <si>
    <t>Metrics and targets</t>
  </si>
  <si>
    <t>IFRS S2.28</t>
  </si>
  <si>
    <t>IFRS S2.28 (a)</t>
  </si>
  <si>
    <t>IFRS S2.28 (c)</t>
  </si>
  <si>
    <t>IFRS S2.29</t>
  </si>
  <si>
    <t>IFRS S2.29 (a)</t>
  </si>
  <si>
    <t>IFRS S2.29 (a) (i)</t>
  </si>
  <si>
    <t>IFRS S2.29 (a) (i) (1)</t>
  </si>
  <si>
    <t>IFRS S2.29 (a) (i) (2)</t>
  </si>
  <si>
    <t>IFRS S2.29 (a) (i) (3)</t>
  </si>
  <si>
    <t>IFRS S2.29 (a) (ii)</t>
  </si>
  <si>
    <t>IFRS S2.29 (a) (iii)</t>
  </si>
  <si>
    <t>IFRS S2.29 (a) (iii) (1)</t>
  </si>
  <si>
    <t>IFRS S2.29 (a) (iii) (2)</t>
  </si>
  <si>
    <t>IFRS S2.29 (a) (iii) (3)</t>
  </si>
  <si>
    <t>IFRS S2.29 (a) (iv)</t>
  </si>
  <si>
    <t>IFRS S2.29 (a) (vi) (1)</t>
  </si>
  <si>
    <t>IFRS S2.29 (a) (iv) (2)</t>
  </si>
  <si>
    <t>IFRS S2.29 (a) (v)</t>
  </si>
  <si>
    <t>IFRS S2.29 (a) (vi)</t>
  </si>
  <si>
    <t>IFRS S2.29 (a) (vi) (2)</t>
  </si>
  <si>
    <t>IFRS S2.29 (b)</t>
  </si>
  <si>
    <t>IFRS S2.29 (c)</t>
  </si>
  <si>
    <t>IFRS S2.29 (d)</t>
  </si>
  <si>
    <t>IFRS S2.29 (e)</t>
  </si>
  <si>
    <t>IFRS S2.29 (f)</t>
  </si>
  <si>
    <t>IFRS S2.29 (f) (i)</t>
  </si>
  <si>
    <t>IFRS S2.29 (f) (ii)</t>
  </si>
  <si>
    <t>IFRS S2.29 (g)</t>
  </si>
  <si>
    <t>IFRS S2.29 (g) (i)</t>
  </si>
  <si>
    <t>IFRS S2.29 (g) (ii)</t>
  </si>
  <si>
    <t>IFRS S2.33</t>
  </si>
  <si>
    <t>IFRS S2.33 (a)</t>
  </si>
  <si>
    <t>IFRS S2.33 (b)</t>
  </si>
  <si>
    <t xml:space="preserve">IFRS S2.33 (c) </t>
  </si>
  <si>
    <t>IFRS S2.33 (d)</t>
  </si>
  <si>
    <t xml:space="preserve">IFRS S2.33 (e) </t>
  </si>
  <si>
    <t>IFRS S2.33 (f)</t>
  </si>
  <si>
    <t>IFRS S2.33 (g)</t>
  </si>
  <si>
    <t>IFRS S2.33 (h)</t>
  </si>
  <si>
    <t>IFRS S2.34</t>
  </si>
  <si>
    <t>IFRS S2.34 (a)</t>
  </si>
  <si>
    <t>IFRS S2.34 (b)</t>
  </si>
  <si>
    <t>IFRS S2.34 (c)</t>
  </si>
  <si>
    <t>IFRS S2.34 (d)</t>
  </si>
  <si>
    <t>IFRS S2.35</t>
  </si>
  <si>
    <t xml:space="preserve">IFRS S2.36 </t>
  </si>
  <si>
    <t>IFRS S2.36 (a)</t>
  </si>
  <si>
    <t>IFRS S2.36 (b)</t>
  </si>
  <si>
    <t>IFRS S2.36 (c)</t>
  </si>
  <si>
    <t>IFRS S2.36 (d)</t>
  </si>
  <si>
    <t xml:space="preserve">IFRS S2.36 (e) </t>
  </si>
  <si>
    <t>IFRS S2.36 (e) (i)</t>
  </si>
  <si>
    <t>IFRS S2.36 (e) (ii)</t>
  </si>
  <si>
    <t>IFRS S2.36 (e) (iii)</t>
  </si>
  <si>
    <t>IFRS S2.36 (e) (iv)</t>
  </si>
  <si>
    <t>Our reporting structure covers non-employees whose work is controlled by the organization. Their most common types, their contractual relationships and the type of work they do cannot be reported.</t>
  </si>
  <si>
    <t>The organization has also established a Strategy and Sustainability Committee to assist the highest supervisory body in the review and approval processes. Sustainability issues are discussed in the Strategy and Sustainability Committee, while reporting issues are discussed in the Finance and Audit Committee.</t>
  </si>
  <si>
    <r>
      <t xml:space="preserve">Target 2024: </t>
    </r>
    <r>
      <rPr>
        <sz val="10"/>
        <color theme="1"/>
        <rFont val="Delivery"/>
        <family val="2"/>
      </rPr>
      <t>1.5 m metric tons of CO</t>
    </r>
    <r>
      <rPr>
        <vertAlign val="subscript"/>
        <sz val="10"/>
        <color theme="1"/>
        <rFont val="Delivery"/>
        <family val="2"/>
      </rPr>
      <t>2</t>
    </r>
    <r>
      <rPr>
        <sz val="10"/>
        <color theme="1"/>
        <rFont val="Delivery"/>
        <family val="2"/>
      </rPr>
      <t>e</t>
    </r>
  </si>
  <si>
    <t xml:space="preserve">Corporate Board: https://group.dhl.com/en/responsibility/download-center/policies.html    
</t>
  </si>
  <si>
    <t>Supplier Social Assessment</t>
  </si>
  <si>
    <t>Customer Privacy</t>
  </si>
  <si>
    <r>
      <t>of which Electricity</t>
    </r>
    <r>
      <rPr>
        <vertAlign val="superscript"/>
        <sz val="10"/>
        <rFont val="Delivery"/>
        <family val="2"/>
      </rPr>
      <t>4</t>
    </r>
  </si>
  <si>
    <t>fuels (Biogas, HVO)</t>
  </si>
  <si>
    <t>Not included: Statutorily mandated blendings</t>
  </si>
  <si>
    <t>Statutorily mandated blendings of biofuels</t>
  </si>
  <si>
    <r>
      <t>CO</t>
    </r>
    <r>
      <rPr>
        <b/>
        <vertAlign val="subscript"/>
        <sz val="10"/>
        <rFont val="Delivery"/>
        <family val="2"/>
      </rPr>
      <t>2</t>
    </r>
    <r>
      <rPr>
        <b/>
        <sz val="10"/>
        <rFont val="Delivery"/>
        <family val="2"/>
      </rPr>
      <t>e intensity (total)</t>
    </r>
  </si>
  <si>
    <r>
      <t>Metric kilotons of CO</t>
    </r>
    <r>
      <rPr>
        <b/>
        <vertAlign val="subscript"/>
        <sz val="10"/>
        <color theme="1"/>
        <rFont val="Delivery"/>
        <family val="2"/>
      </rPr>
      <t>2</t>
    </r>
    <r>
      <rPr>
        <b/>
        <sz val="10"/>
        <color theme="1"/>
        <rFont val="Delivery"/>
        <family val="2"/>
      </rPr>
      <t>e</t>
    </r>
  </si>
  <si>
    <r>
      <t>Million metric tons of CO</t>
    </r>
    <r>
      <rPr>
        <b/>
        <vertAlign val="subscript"/>
        <sz val="10"/>
        <color theme="1"/>
        <rFont val="Delivery"/>
        <family val="2"/>
      </rPr>
      <t>2</t>
    </r>
    <r>
      <rPr>
        <b/>
        <sz val="10"/>
        <color theme="1"/>
        <rFont val="Delivery"/>
        <family val="2"/>
      </rPr>
      <t>e</t>
    </r>
  </si>
  <si>
    <t>Road fleet (total)</t>
  </si>
  <si>
    <r>
      <t>Mono-nitrogen oxides (NO</t>
    </r>
    <r>
      <rPr>
        <b/>
        <vertAlign val="subscript"/>
        <sz val="10"/>
        <color theme="1"/>
        <rFont val="Delivery"/>
        <family val="2"/>
      </rPr>
      <t>x</t>
    </r>
    <r>
      <rPr>
        <b/>
        <sz val="10"/>
        <color theme="1"/>
        <rFont val="Delivery"/>
        <family val="2"/>
      </rPr>
      <t>) total</t>
    </r>
  </si>
  <si>
    <r>
      <t>Sulfur dioxide (SO</t>
    </r>
    <r>
      <rPr>
        <b/>
        <vertAlign val="subscript"/>
        <sz val="10"/>
        <color theme="1"/>
        <rFont val="Delivery"/>
        <family val="2"/>
      </rPr>
      <t>2</t>
    </r>
    <r>
      <rPr>
        <b/>
        <sz val="10"/>
        <color theme="1"/>
        <rFont val="Delivery"/>
        <family val="2"/>
      </rPr>
      <t>) total</t>
    </r>
  </si>
  <si>
    <t>Development of own workforce</t>
  </si>
  <si>
    <r>
      <rPr>
        <b/>
        <sz val="10"/>
        <color theme="1"/>
        <rFont val="Delivery"/>
        <family val="2"/>
      </rPr>
      <t>ESG Statbook 2023</t>
    </r>
    <r>
      <rPr>
        <sz val="10"/>
        <color theme="1"/>
        <rFont val="Delivery"/>
        <family val="2"/>
      </rPr>
      <t xml:space="preserve"> &gt; Tab. "Development of own workforce"</t>
    </r>
  </si>
  <si>
    <r>
      <rPr>
        <b/>
        <sz val="10"/>
        <color theme="1"/>
        <rFont val="Delivery"/>
        <family val="2"/>
      </rPr>
      <t xml:space="preserve">ESG Statbook 2023 </t>
    </r>
    <r>
      <rPr>
        <sz val="10"/>
        <color theme="1"/>
        <rFont val="Delivery"/>
        <family val="2"/>
      </rPr>
      <t>&gt; Tab. "Development of own workforce"</t>
    </r>
  </si>
  <si>
    <r>
      <t>We report NO</t>
    </r>
    <r>
      <rPr>
        <vertAlign val="subscript"/>
        <sz val="10"/>
        <color theme="1"/>
        <rFont val="Delivery"/>
        <family val="2"/>
      </rPr>
      <t>x</t>
    </r>
    <r>
      <rPr>
        <sz val="10"/>
        <color theme="1"/>
        <rFont val="Delivery"/>
        <family val="2"/>
      </rPr>
      <t>, SO</t>
    </r>
    <r>
      <rPr>
        <vertAlign val="subscript"/>
        <sz val="10"/>
        <color theme="1"/>
        <rFont val="Delivery"/>
        <family val="2"/>
      </rPr>
      <t>x</t>
    </r>
    <r>
      <rPr>
        <sz val="10"/>
        <color theme="1"/>
        <rFont val="Delivery"/>
        <family val="2"/>
      </rPr>
      <t xml:space="preserve"> and PM10 only, because POP, VOC, HAP are not material for our business.</t>
    </r>
  </si>
  <si>
    <r>
      <t>Nitrogen oxides (NO</t>
    </r>
    <r>
      <rPr>
        <vertAlign val="subscript"/>
        <sz val="10"/>
        <color theme="1"/>
        <rFont val="Delivery"/>
        <family val="2"/>
      </rPr>
      <t>x</t>
    </r>
    <r>
      <rPr>
        <sz val="10"/>
        <color theme="1"/>
        <rFont val="Delivery"/>
        <family val="2"/>
      </rPr>
      <t>), sulfur oxides (SO</t>
    </r>
    <r>
      <rPr>
        <vertAlign val="subscript"/>
        <sz val="10"/>
        <color theme="1"/>
        <rFont val="Delivery"/>
        <family val="2"/>
      </rPr>
      <t>x</t>
    </r>
    <r>
      <rPr>
        <sz val="10"/>
        <color theme="1"/>
        <rFont val="Delivery"/>
        <family val="2"/>
      </rPr>
      <t>), and other significant air emissions</t>
    </r>
  </si>
  <si>
    <t>GRI 403</t>
  </si>
  <si>
    <t>GRI 405</t>
  </si>
  <si>
    <t>GRI 414</t>
  </si>
  <si>
    <t>In the ESG Statbook, we compile all available ESG data since 2016.</t>
  </si>
  <si>
    <r>
      <t xml:space="preserve">1) Yes, taxonomy-eligible and taxonomy-aligned activity with the relevant objective. | 2) No, taxonomy-eligible but not Taxonomy-aligned activity with the relevant objective. | 3) Not eligible, taxonomy-non-eligible activity for the relevant objective. | 4) Enabling. | 5) Transitional. | 6) No DNSH criteria established. | 7) Eligible, taxonomy-eligible activity for the relevant objective. | 8) Taxonomy-alignment will be assessed for fiscal-year 2024 onwards. | 9) Revenue pursuant to the </t>
    </r>
    <r>
      <rPr>
        <b/>
        <sz val="9"/>
        <color theme="7"/>
        <rFont val="Delivery"/>
        <family val="2"/>
      </rPr>
      <t>&gt; Income statement.</t>
    </r>
  </si>
  <si>
    <r>
      <t xml:space="preserve">1) Yes, taxonomy-eligible and taxonomy-aligned activity with the relevant objective. | 2) No, taxonomy-eligible but not Taxonomy-aligned activity with the relevant objective. | 3) Not eligible, taxonomy-non-eligible activity for the relevant objective. | 4) Enabling. | 5) Transitional. | 6) Of which property, plant and equipment: €1 million. | 7) No DNSH criteria established. | 8) Of which property, plant and equipment: €92 million, right-of-use assets: €203 million. | 9) Of which property, plant and equipment: €2 million. | 10) Of which property, plant and equipment: €51 million, right-of-use assets: €13 million. | 11) Of which intangible assets: €24 million, property, plant and equipment: €848 million, right-of-use assets: €770 million. | 12) Of which property, plant and equipment: €5 million. | 13) Of which right-of-use assets: €30 million. | 14) Eligible, taxonomy-eligible activity for the relevant objective. | 15) Taxonomy-alignment will be reported as of fiscal-year 2024. | 16) Including Capex pursuant to segment reporting and investment properties: €6,709 million, </t>
    </r>
    <r>
      <rPr>
        <b/>
        <sz val="9"/>
        <color theme="7"/>
        <rFont val="Delivery"/>
        <family val="2"/>
      </rPr>
      <t>&gt; Note 10 and 24 to the consolidated financial statements.</t>
    </r>
    <r>
      <rPr>
        <b/>
        <sz val="9"/>
        <color rgb="FFC00000"/>
        <rFont val="Delivery"/>
        <family val="2"/>
      </rPr>
      <t xml:space="preserve"> | </t>
    </r>
    <r>
      <rPr>
        <sz val="9"/>
        <rFont val="Delivery"/>
        <family val="2"/>
      </rPr>
      <t xml:space="preserve">17) Including additions from business combinations: €109 million, of which intangible assets (excluding goodwill): €14 million, property, plant and equipment: €46 million, right-of-use assets: €49 million </t>
    </r>
    <r>
      <rPr>
        <b/>
        <sz val="9"/>
        <color theme="7"/>
        <rFont val="Delivery"/>
        <family val="2"/>
      </rPr>
      <t>&gt; Note 22 and 23 to the consolidated financial statements.</t>
    </r>
  </si>
  <si>
    <r>
      <t xml:space="preserve">1) Yes, taxonomy-eligible and taxonomy-aligned activity with the relevant objective. | 2) No, taxonomy-eligible but not Taxonomy-aligned activity with the relevant objective. | 3) Not eligible, taxonomy-non-eligible activity for the relevant objective. | 4) Enabling. | 5) Transitional. | 6) Of which costs for maintenance, repair and spare parts: €10 million, expenses for short-term and low-value leases: €20 million. | 7) No DNSH criteria established. | 8) Of which costs for maintenance, repair and spare parts: €72 million, expenses for short-term and low-value leases: €4 million. | 9) Of which costs for maintenance, repair and spare parts: €8 million, expenses for short-term and low-value leases: €1 million. | 10) Of which costs for maintenance, repair and spare parts: €231 million, expenses for short-term and low-value leases: €74 million. | 11) Eligible, taxonomy-eligible activity for the relevant objective. | 12) Taxonomy-alignment will be assessed for fiscal-year 2024 onwards. | 13) Including investment-related Opex, in particular costs for maintenance and non-capitalised lease expenses pursuant to </t>
    </r>
    <r>
      <rPr>
        <b/>
        <sz val="9"/>
        <color theme="7"/>
        <rFont val="Delivery"/>
        <family val="2"/>
      </rPr>
      <t>&gt; Note 14 to the consolidated financial statements.</t>
    </r>
  </si>
  <si>
    <t>1) Climate Change Mitigation. | 2) Climate Change Adaptation. | 3) Water and Marine Resources. | 4) Circular Economy. | 5) Pollution Prevention and Control. | 6) Biodiversity and Ecosystems.</t>
  </si>
  <si>
    <r>
      <t>CCM</t>
    </r>
    <r>
      <rPr>
        <vertAlign val="superscript"/>
        <sz val="9"/>
        <rFont val="Delivery"/>
        <family val="2"/>
      </rPr>
      <t>1</t>
    </r>
  </si>
  <si>
    <r>
      <t>CCA</t>
    </r>
    <r>
      <rPr>
        <vertAlign val="superscript"/>
        <sz val="9"/>
        <rFont val="Delivery"/>
        <family val="2"/>
      </rPr>
      <t>2</t>
    </r>
  </si>
  <si>
    <r>
      <t>WTR</t>
    </r>
    <r>
      <rPr>
        <vertAlign val="superscript"/>
        <sz val="9"/>
        <rFont val="Delivery"/>
        <family val="2"/>
      </rPr>
      <t>3</t>
    </r>
  </si>
  <si>
    <r>
      <t>CE</t>
    </r>
    <r>
      <rPr>
        <vertAlign val="superscript"/>
        <sz val="9"/>
        <rFont val="Delivery"/>
        <family val="2"/>
      </rPr>
      <t>4</t>
    </r>
  </si>
  <si>
    <r>
      <t>PPC</t>
    </r>
    <r>
      <rPr>
        <vertAlign val="superscript"/>
        <sz val="9"/>
        <rFont val="Delivery"/>
        <family val="2"/>
      </rPr>
      <t>5</t>
    </r>
  </si>
  <si>
    <r>
      <t>BIO</t>
    </r>
    <r>
      <rPr>
        <vertAlign val="superscript"/>
        <sz val="9"/>
        <rFont val="Delivery"/>
        <family val="2"/>
      </rPr>
      <t>6</t>
    </r>
  </si>
  <si>
    <t>Certified by ISO 14001</t>
  </si>
  <si>
    <t>Ceritified by ISO 50001</t>
  </si>
  <si>
    <t xml:space="preserve">Certified by both </t>
  </si>
  <si>
    <t>1) Staff costs/revenue. 2) Staff costs (&gt; 2023 consolidated financial statements, note 15) + costs of temporary staff and services (&gt; 2023 consolidated financial statements,note 14). 3) HCROI = (EBIT + staff costs) ÷ staff costs. | 4) Employees under contracts governed by legislation, collective labor agreements and works agreements.</t>
  </si>
  <si>
    <t xml:space="preserve">Annual Report:  https://group.dhl.com/content/dam/deutschepostdhl/en/media-center/investors/documents/annual-reports/DHL-Group-2023-Annual-Report.pdf
</t>
  </si>
  <si>
    <t>ESG Presentation: https://group.dhl.com/content/dam/deutschepostdhl/en/media-center/investors/documents/presentations/2023/DHL-Group-2023-ESG-Presentation.pdf</t>
  </si>
  <si>
    <r>
      <t>Middle East/Africa</t>
    </r>
    <r>
      <rPr>
        <vertAlign val="superscript"/>
        <sz val="10"/>
        <color theme="1"/>
        <rFont val="Delivery"/>
        <family val="2"/>
      </rPr>
      <t>1</t>
    </r>
  </si>
  <si>
    <r>
      <t>Full-time equivalents</t>
    </r>
    <r>
      <rPr>
        <b/>
        <vertAlign val="superscript"/>
        <sz val="10"/>
        <color theme="1"/>
        <rFont val="Delivery"/>
        <family val="2"/>
      </rPr>
      <t xml:space="preserve">4 </t>
    </r>
  </si>
  <si>
    <t>Logistics-related net GHG emissions (total)</t>
  </si>
  <si>
    <t>Further E-data</t>
  </si>
  <si>
    <t>Group fleet data</t>
  </si>
  <si>
    <t xml:space="preserve">1) Estimate. | 2) As of 2020 incl. apprentices and trainees. | 3) Incl. roundings. | 4) Incl. apprentices and trainees. 2023 without apprentices and trainees: 542,886. </t>
  </si>
  <si>
    <t>1) Including no. of Streetscooters:  9,048 (FY 2018); 10,510 (FY 2019); 14,435 (FY 2020); 18,612 (2021); 22,443 (2022); 23,215 (2023). | 2) As of FY 2022, we only record plug-in hybrid drives. | 3) Bioethanol trucks were replaced with other technologies by the leasing companies in 2019. | 4) Exhaust emission standards for vehicles only exist in Europe, USA, Japan and China. We only collect data from BE, IT, DE, UK, NL and FR. | 5) EEV:  Enhanced environmentally friendly vehicles.</t>
  </si>
  <si>
    <t>Energy consumption (Scopes 1 and 2)</t>
  </si>
  <si>
    <t>Compliance</t>
  </si>
  <si>
    <t>Cybersecurity</t>
  </si>
  <si>
    <t xml:space="preserve">1) Given that DHL Group operates in round 12,260 sites globally, decisions on obtaining external certification for each individual site are based on business relevance, consumption figures, the existence of standardized processes, and strategic importance. Where we run a facility on behalf of a customer, the latter decides whether or not it should undergo certification. | 2) Water consumption is not considered a material issue for our business model. We therefore only record consumption at our German sites. </t>
  </si>
  <si>
    <r>
      <rPr>
        <b/>
        <sz val="10"/>
        <color theme="1"/>
        <rFont val="Delivery"/>
        <family val="2"/>
      </rPr>
      <t>ESG Presentation 2023</t>
    </r>
    <r>
      <rPr>
        <sz val="10"/>
        <color theme="1"/>
        <rFont val="Delivery"/>
        <family val="2"/>
      </rPr>
      <t xml:space="preserve"> &gt; Our Approach &gt; ESG Roadmap; 
</t>
    </r>
    <r>
      <rPr>
        <b/>
        <sz val="10"/>
        <color theme="1"/>
        <rFont val="Delivery"/>
        <family val="2"/>
      </rPr>
      <t xml:space="preserve">ESG Presentation 2023 </t>
    </r>
    <r>
      <rPr>
        <sz val="10"/>
        <color theme="1"/>
        <rFont val="Delivery"/>
        <family val="2"/>
      </rPr>
      <t xml:space="preserve">&gt; Environment; 
</t>
    </r>
    <r>
      <rPr>
        <b/>
        <sz val="10"/>
        <color theme="1"/>
        <rFont val="Delivery"/>
        <family val="2"/>
      </rPr>
      <t>ESG Statbook 2023</t>
    </r>
    <r>
      <rPr>
        <sz val="10"/>
        <color theme="1"/>
        <rFont val="Delivery"/>
        <family val="2"/>
      </rPr>
      <t xml:space="preserve"> &gt; Tab. "GHG emissions" as well as &gt; Tab. "Energy consumption"</t>
    </r>
  </si>
  <si>
    <r>
      <rPr>
        <b/>
        <sz val="10"/>
        <color theme="1"/>
        <rFont val="Delivery"/>
        <family val="2"/>
      </rPr>
      <t>ESG Presentation 2023</t>
    </r>
    <r>
      <rPr>
        <sz val="10"/>
        <color theme="1"/>
        <rFont val="Delivery"/>
        <family val="2"/>
      </rPr>
      <t xml:space="preserve"> &gt; Our Approach &gt; ESG Roadmap; 
</t>
    </r>
    <r>
      <rPr>
        <b/>
        <sz val="10"/>
        <color theme="1"/>
        <rFont val="Delivery"/>
        <family val="2"/>
      </rPr>
      <t>ESG Presentation 2023</t>
    </r>
    <r>
      <rPr>
        <sz val="10"/>
        <color theme="1"/>
        <rFont val="Delivery"/>
        <family val="2"/>
      </rPr>
      <t xml:space="preserve"> &gt; Environment; 
</t>
    </r>
    <r>
      <rPr>
        <b/>
        <sz val="10"/>
        <color theme="1"/>
        <rFont val="Delivery"/>
        <family val="2"/>
      </rPr>
      <t>ESG Statbook 2023</t>
    </r>
    <r>
      <rPr>
        <sz val="10"/>
        <color theme="1"/>
        <rFont val="Delivery"/>
        <family val="2"/>
      </rPr>
      <t xml:space="preserve"> &gt; Tab. "GHG emissions" as well as &gt; Tab. "Energy consumption"</t>
    </r>
  </si>
  <si>
    <r>
      <rPr>
        <b/>
        <sz val="10"/>
        <color theme="1"/>
        <rFont val="Delivery"/>
        <family val="2"/>
      </rPr>
      <t>ESG Presentation 2023</t>
    </r>
    <r>
      <rPr>
        <sz val="10"/>
        <color theme="1"/>
        <rFont val="Delivery"/>
        <family val="2"/>
      </rPr>
      <t xml:space="preserve"> &gt; Our Approach &gt; ESG Roadmap; 
</t>
    </r>
    <r>
      <rPr>
        <b/>
        <sz val="10"/>
        <color theme="1"/>
        <rFont val="Delivery"/>
        <family val="2"/>
      </rPr>
      <t>ESG Presentation 2023</t>
    </r>
    <r>
      <rPr>
        <sz val="10"/>
        <color theme="1"/>
        <rFont val="Delivery"/>
        <family val="2"/>
      </rPr>
      <t xml:space="preserve"> &gt; Environment; 
</t>
    </r>
    <r>
      <rPr>
        <b/>
        <sz val="10"/>
        <color theme="1"/>
        <rFont val="Delivery"/>
        <family val="2"/>
      </rPr>
      <t xml:space="preserve">ESG Statbook 2023 </t>
    </r>
    <r>
      <rPr>
        <sz val="10"/>
        <color theme="1"/>
        <rFont val="Delivery"/>
        <family val="2"/>
      </rPr>
      <t>&gt; Tab. "GHG emissions" as well as &gt; Tab. "Energy consumption"</t>
    </r>
  </si>
  <si>
    <r>
      <rPr>
        <b/>
        <sz val="10"/>
        <color theme="1"/>
        <rFont val="Delivery"/>
        <family val="2"/>
      </rPr>
      <t xml:space="preserve">ESG Statbook 2023 </t>
    </r>
    <r>
      <rPr>
        <sz val="10"/>
        <color theme="1"/>
        <rFont val="Delivery"/>
        <family val="2"/>
      </rPr>
      <t>&gt; Tab. "Further E-data" as well as &gt; Tab. "Energy consumption"</t>
    </r>
  </si>
  <si>
    <r>
      <rPr>
        <b/>
        <sz val="10"/>
        <color theme="1"/>
        <rFont val="Delivery"/>
        <family val="2"/>
      </rPr>
      <t>ESG Statbook 2023</t>
    </r>
    <r>
      <rPr>
        <sz val="10"/>
        <color theme="1"/>
        <rFont val="Delivery"/>
        <family val="2"/>
      </rPr>
      <t xml:space="preserve"> &gt; Tab. "Further E-data"</t>
    </r>
  </si>
  <si>
    <r>
      <rPr>
        <b/>
        <sz val="10"/>
        <color theme="1"/>
        <rFont val="Delivery"/>
        <family val="2"/>
      </rPr>
      <t xml:space="preserve">ESG Statbook 2023 </t>
    </r>
    <r>
      <rPr>
        <sz val="10"/>
        <color theme="1"/>
        <rFont val="Delivery"/>
        <family val="2"/>
      </rPr>
      <t>&gt; Tab. "GHG emissions" as well as &gt; Tab. "Energy consumption"</t>
    </r>
  </si>
  <si>
    <r>
      <rPr>
        <b/>
        <sz val="10"/>
        <color theme="1"/>
        <rFont val="Delivery"/>
        <family val="2"/>
      </rPr>
      <t>ESG Statbook 2023</t>
    </r>
    <r>
      <rPr>
        <sz val="10"/>
        <color theme="1"/>
        <rFont val="Delivery"/>
        <family val="2"/>
      </rPr>
      <t xml:space="preserve"> &gt; Tab. "GHG emissions" as well as &gt; Tab. "Energy consumption"</t>
    </r>
  </si>
  <si>
    <r>
      <rPr>
        <b/>
        <sz val="10"/>
        <color theme="1"/>
        <rFont val="Delivery"/>
        <family val="2"/>
      </rPr>
      <t xml:space="preserve">Annual Report 2023 </t>
    </r>
    <r>
      <rPr>
        <sz val="10"/>
        <color theme="1"/>
        <rFont val="Delivery"/>
        <family val="2"/>
      </rPr>
      <t xml:space="preserve">&gt; Combined Management Report &gt; Nonfinancial Statement &gt; Environment; 
</t>
    </r>
    <r>
      <rPr>
        <b/>
        <sz val="10"/>
        <color theme="1"/>
        <rFont val="Delivery"/>
        <family val="2"/>
      </rPr>
      <t xml:space="preserve">ESG Presentation 2023 </t>
    </r>
    <r>
      <rPr>
        <sz val="10"/>
        <color theme="1"/>
        <rFont val="Delivery"/>
        <family val="2"/>
      </rPr>
      <t xml:space="preserve">&gt; Environment; 
</t>
    </r>
    <r>
      <rPr>
        <b/>
        <sz val="10"/>
        <color theme="1"/>
        <rFont val="Delivery"/>
        <family val="2"/>
      </rPr>
      <t>ESG Statbook 2023</t>
    </r>
    <r>
      <rPr>
        <sz val="10"/>
        <color theme="1"/>
        <rFont val="Delivery"/>
        <family val="2"/>
      </rPr>
      <t xml:space="preserve"> &gt; Tab. "GHG emissions" (as well as &gt; Tab. "Energy consumption")</t>
    </r>
  </si>
  <si>
    <r>
      <rPr>
        <b/>
        <sz val="10"/>
        <rFont val="Delivery"/>
        <family val="2"/>
      </rPr>
      <t>Annual Report 2023</t>
    </r>
    <r>
      <rPr>
        <sz val="10"/>
        <rFont val="Delivery"/>
        <family val="2"/>
      </rPr>
      <t xml:space="preserve"> &gt; Combined Management Report &gt; Nonfinancial Statement &gt; Climate protection in the focus of our operations; 
</t>
    </r>
    <r>
      <rPr>
        <b/>
        <sz val="10"/>
        <rFont val="Delivery"/>
        <family val="2"/>
      </rPr>
      <t>Annual Report 2023</t>
    </r>
    <r>
      <rPr>
        <sz val="10"/>
        <rFont val="Delivery"/>
        <family val="2"/>
      </rPr>
      <t xml:space="preserve"> &gt; Combined Management Report &gt; Nonfinancial Statement &gt; Energy consumption and efficiency;
</t>
    </r>
    <r>
      <rPr>
        <b/>
        <sz val="10"/>
        <rFont val="Delivery"/>
        <family val="2"/>
      </rPr>
      <t>Annual Report 2023</t>
    </r>
    <r>
      <rPr>
        <sz val="10"/>
        <rFont val="Delivery"/>
        <family val="2"/>
      </rPr>
      <t xml:space="preserve"> &gt; Combined Management Report &gt; Nonfinancial Statement &gt; Energy consumption of fleets and buildings (Scopes 1 and 2);
</t>
    </r>
    <r>
      <rPr>
        <b/>
        <sz val="10"/>
        <rFont val="Delivery"/>
        <family val="2"/>
      </rPr>
      <t>ESG Statbook 2023</t>
    </r>
    <r>
      <rPr>
        <sz val="10"/>
        <rFont val="Delivery"/>
        <family val="2"/>
      </rPr>
      <t xml:space="preserve"> &gt; Tab. "Energy consumption"</t>
    </r>
  </si>
  <si>
    <r>
      <rPr>
        <b/>
        <sz val="10"/>
        <rFont val="Delivery"/>
        <family val="2"/>
      </rPr>
      <t xml:space="preserve">Annual Report 2023 </t>
    </r>
    <r>
      <rPr>
        <sz val="10"/>
        <rFont val="Delivery"/>
        <family val="2"/>
      </rPr>
      <t xml:space="preserve">&gt; Combined Management Report &gt; Nonfinancial Statement &gt; Progress in decarbonization;
</t>
    </r>
    <r>
      <rPr>
        <b/>
        <sz val="10"/>
        <rFont val="Delivery"/>
        <family val="2"/>
      </rPr>
      <t>Annual Report 2023</t>
    </r>
    <r>
      <rPr>
        <sz val="10"/>
        <rFont val="Delivery"/>
        <family val="2"/>
      </rPr>
      <t xml:space="preserve"> &gt; Combined Management Report &gt; Nonfinancial Statement &gt; GHG-emissions;
</t>
    </r>
    <r>
      <rPr>
        <b/>
        <sz val="10"/>
        <rFont val="Delivery"/>
        <family val="2"/>
      </rPr>
      <t>ESG Statbook 2023</t>
    </r>
    <r>
      <rPr>
        <sz val="10"/>
        <rFont val="Delivery"/>
        <family val="2"/>
      </rPr>
      <t xml:space="preserve"> &gt; Tab. "GHG emissions"</t>
    </r>
  </si>
  <si>
    <r>
      <rPr>
        <b/>
        <sz val="10"/>
        <rFont val="Delivery"/>
        <family val="2"/>
      </rPr>
      <t>Annual Report 2023</t>
    </r>
    <r>
      <rPr>
        <sz val="10"/>
        <rFont val="Delivery"/>
        <family val="2"/>
      </rPr>
      <t xml:space="preserve"> &gt; Combined Management Report &gt; Nonfinancial Statement &gt; Using sustainable technologies and fuels;
</t>
    </r>
    <r>
      <rPr>
        <b/>
        <sz val="10"/>
        <rFont val="Delivery"/>
        <family val="2"/>
      </rPr>
      <t>ESG Statbook 2023</t>
    </r>
    <r>
      <rPr>
        <sz val="10"/>
        <rFont val="Delivery"/>
        <family val="2"/>
      </rPr>
      <t xml:space="preserve"> &gt; Tab. "GHG emissions"</t>
    </r>
  </si>
  <si>
    <r>
      <rPr>
        <b/>
        <sz val="10"/>
        <color theme="1"/>
        <rFont val="Delivery"/>
        <family val="2"/>
      </rPr>
      <t>Annual Report 2023</t>
    </r>
    <r>
      <rPr>
        <sz val="10"/>
        <color theme="1"/>
        <rFont val="Delivery"/>
        <family val="2"/>
      </rPr>
      <t xml:space="preserve"> &gt; Combined Management Report &gt; Nonfinancial Statement &gt; Social; 
</t>
    </r>
    <r>
      <rPr>
        <b/>
        <sz val="10"/>
        <color theme="1"/>
        <rFont val="Delivery"/>
        <family val="2"/>
      </rPr>
      <t>Annual Report 2023</t>
    </r>
    <r>
      <rPr>
        <sz val="10"/>
        <color theme="1"/>
        <rFont val="Delivery"/>
        <family val="2"/>
      </rPr>
      <t xml:space="preserve"> &gt; Combined Management Report &gt; Governance &gt; Annual Corporate Governance Statement; 
</t>
    </r>
    <r>
      <rPr>
        <b/>
        <sz val="10"/>
        <color theme="1"/>
        <rFont val="Delivery"/>
        <family val="2"/>
      </rPr>
      <t xml:space="preserve">ESG Statbook 2023 </t>
    </r>
    <r>
      <rPr>
        <sz val="10"/>
        <color theme="1"/>
        <rFont val="Delivery"/>
        <family val="2"/>
      </rPr>
      <t>&gt; Tab. "Development of own workforce"</t>
    </r>
  </si>
  <si>
    <r>
      <rPr>
        <b/>
        <sz val="10"/>
        <color theme="1"/>
        <rFont val="Delivery"/>
        <family val="2"/>
      </rPr>
      <t xml:space="preserve">Annual Report 2023 </t>
    </r>
    <r>
      <rPr>
        <sz val="10"/>
        <color theme="1"/>
        <rFont val="Delivery"/>
        <family val="2"/>
      </rPr>
      <t xml:space="preserve">&gt; Combined Management Report &gt; Nonfinancial Statement &gt; Social &gt; Our remuneration system; 
</t>
    </r>
    <r>
      <rPr>
        <b/>
        <sz val="10"/>
        <color theme="1"/>
        <rFont val="Delivery"/>
        <family val="2"/>
      </rPr>
      <t>ESG Statbook 2023</t>
    </r>
    <r>
      <rPr>
        <sz val="10"/>
        <color theme="1"/>
        <rFont val="Delivery"/>
        <family val="2"/>
      </rPr>
      <t xml:space="preserve"> &gt; Tab. "Further S-data"</t>
    </r>
  </si>
  <si>
    <t>Scenario analysis and results see p. 87-88</t>
  </si>
  <si>
    <r>
      <rPr>
        <b/>
        <sz val="10"/>
        <rFont val="Delivery"/>
        <family val="2"/>
      </rPr>
      <t>Annual Report 2023</t>
    </r>
    <r>
      <rPr>
        <sz val="10"/>
        <rFont val="Delivery"/>
        <family val="2"/>
      </rPr>
      <t xml:space="preserve"> &gt; Combined Management Report &gt; Nonfinancial Statement &gt; Environment &gt; Risks arising from climate change;
</t>
    </r>
    <r>
      <rPr>
        <b/>
        <sz val="10"/>
        <rFont val="Delivery"/>
        <family val="2"/>
      </rPr>
      <t>Annual Report 2023</t>
    </r>
    <r>
      <rPr>
        <sz val="10"/>
        <rFont val="Delivery"/>
        <family val="2"/>
      </rPr>
      <t xml:space="preserve"> &gt; Combined Management Report &gt; Expected Developments, Opportunities and Risks &gt; Opportunity and risk management;
</t>
    </r>
    <r>
      <rPr>
        <b/>
        <sz val="10"/>
        <rFont val="Delivery"/>
        <family val="2"/>
      </rPr>
      <t>Annual Report 2023</t>
    </r>
    <r>
      <rPr>
        <sz val="10"/>
        <rFont val="Delivery"/>
        <family val="2"/>
      </rPr>
      <t xml:space="preserve"> &gt; Combined Management Report &gt; Expected Developments, Opportunities and Risks &gt; Opportunity and risk categories</t>
    </r>
  </si>
  <si>
    <t>Further S-data</t>
  </si>
  <si>
    <r>
      <rPr>
        <b/>
        <sz val="10"/>
        <color theme="1"/>
        <rFont val="Delivery"/>
        <family val="2"/>
      </rPr>
      <t>Target 2024:</t>
    </r>
    <r>
      <rPr>
        <sz val="10"/>
        <color theme="1"/>
        <rFont val="Delivery"/>
        <family val="2"/>
      </rPr>
      <t xml:space="preserve"> 28.8%; 
</t>
    </r>
    <r>
      <rPr>
        <b/>
        <sz val="10"/>
        <color theme="1"/>
        <rFont val="Delivery"/>
        <family val="2"/>
      </rPr>
      <t>Target 2025:</t>
    </r>
    <r>
      <rPr>
        <sz val="10"/>
        <color theme="1"/>
        <rFont val="Delivery"/>
        <family val="2"/>
      </rPr>
      <t xml:space="preserve"> &gt;30%</t>
    </r>
  </si>
  <si>
    <t>All currency data are in €; applied currency translations are available in the 2023 Annual Report: 
Annual Report 2023 &gt; Consolidated Financial Statements &gt; Notes to the Consolidated Financial Statements of Deutsche Post AG &gt; Note 6 Currency translation</t>
  </si>
  <si>
    <r>
      <rPr>
        <b/>
        <sz val="10"/>
        <color theme="1"/>
        <rFont val="Delivery"/>
        <family val="2"/>
      </rPr>
      <t>ESG Presentation 2023</t>
    </r>
    <r>
      <rPr>
        <sz val="10"/>
        <color theme="1"/>
        <rFont val="Delivery"/>
        <family val="2"/>
      </rPr>
      <t xml:space="preserve"> &gt; Social Responsibility  (esp. Measures &gt; Health  &amp; Safety &gt; Creating a safe working environment)</t>
    </r>
  </si>
  <si>
    <r>
      <rPr>
        <b/>
        <sz val="10"/>
        <color theme="1"/>
        <rFont val="Delivery"/>
        <family val="2"/>
      </rPr>
      <t>ESG Presentation 2023</t>
    </r>
    <r>
      <rPr>
        <sz val="10"/>
        <color theme="1"/>
        <rFont val="Delivery"/>
        <family val="2"/>
      </rPr>
      <t xml:space="preserve"> &gt; Social Responsibility (esp. Measures &gt; Health  &amp; Safety)</t>
    </r>
  </si>
  <si>
    <r>
      <rPr>
        <b/>
        <sz val="10"/>
        <color theme="1"/>
        <rFont val="Delivery"/>
        <family val="2"/>
      </rPr>
      <t xml:space="preserve">ESG Presentation 2023 </t>
    </r>
    <r>
      <rPr>
        <sz val="10"/>
        <color theme="1"/>
        <rFont val="Delivery"/>
        <family val="2"/>
      </rPr>
      <t>&gt; Social Responsibility (esp. Measures &gt; Health  &amp; Safety)</t>
    </r>
  </si>
  <si>
    <r>
      <rPr>
        <b/>
        <sz val="10"/>
        <color theme="1"/>
        <rFont val="Delivery"/>
        <family val="2"/>
      </rPr>
      <t>ESG Presentation 2023</t>
    </r>
    <r>
      <rPr>
        <sz val="10"/>
        <color theme="1"/>
        <rFont val="Delivery"/>
        <family val="2"/>
      </rPr>
      <t xml:space="preserve"> &gt; Social Responsibility (esp. Measures &gt; Health  &amp; Safety &gt; Creating a safe working environment)</t>
    </r>
  </si>
  <si>
    <r>
      <rPr>
        <b/>
        <sz val="10"/>
        <color theme="1"/>
        <rFont val="Delivery"/>
        <family val="2"/>
      </rPr>
      <t>ESG Presentation 2023</t>
    </r>
    <r>
      <rPr>
        <sz val="10"/>
        <color theme="1"/>
        <rFont val="Delivery"/>
        <family val="2"/>
      </rPr>
      <t xml:space="preserve"> &gt; Social Responsibility</t>
    </r>
  </si>
  <si>
    <r>
      <rPr>
        <b/>
        <sz val="10"/>
        <color theme="1"/>
        <rFont val="Delivery"/>
        <family val="2"/>
      </rPr>
      <t xml:space="preserve">ESG Presentation 2023 </t>
    </r>
    <r>
      <rPr>
        <sz val="10"/>
        <color theme="1"/>
        <rFont val="Delivery"/>
        <family val="2"/>
      </rPr>
      <t xml:space="preserve">&gt; Social Responsibility; 
</t>
    </r>
    <r>
      <rPr>
        <b/>
        <sz val="10"/>
        <color theme="1"/>
        <rFont val="Delivery"/>
        <family val="2"/>
      </rPr>
      <t>ESG Statbook 2023</t>
    </r>
    <r>
      <rPr>
        <sz val="10"/>
        <color theme="1"/>
        <rFont val="Delivery"/>
        <family val="2"/>
      </rPr>
      <t xml:space="preserve"> &gt; Tab. "Development of own workforce"</t>
    </r>
  </si>
  <si>
    <t>All data contained applies to the entire Group as described in the 2023 consolidated financial statements, unless otherwise stated.</t>
  </si>
  <si>
    <t>All data relates to the period from Jan. 1 to Dec. 31.</t>
  </si>
  <si>
    <t xml:space="preserve">GHG emissions are measured in metric tons. The calculation method is based on GHG Protocol, GLEC, EN 16258 (which will be replaced by ISO 14083 starting as of reporting year 2024), ETS. Offsetting is not included. </t>
  </si>
  <si>
    <t xml:space="preserve">Columns with n/d (not disclosed) state that we did not calculate back to the data point; columns with "-" state that relevant KPIs have been introduced in the first year with values.  </t>
  </si>
  <si>
    <t>Road transport</t>
  </si>
  <si>
    <t>Real estate</t>
  </si>
  <si>
    <t>of which Electricity (road transport and buildings)</t>
  </si>
  <si>
    <r>
      <t>Transportation services</t>
    </r>
    <r>
      <rPr>
        <vertAlign val="superscript"/>
        <sz val="10"/>
        <rFont val="Delivery"/>
        <family val="2"/>
      </rPr>
      <t>4</t>
    </r>
  </si>
  <si>
    <r>
      <t>Fuel- and energy-related activities</t>
    </r>
    <r>
      <rPr>
        <vertAlign val="superscript"/>
        <sz val="10"/>
        <rFont val="Delivery"/>
        <family val="2"/>
      </rPr>
      <t>5</t>
    </r>
  </si>
  <si>
    <t>The following Scope 3 emission categories are excluded: Category 5 waste generated in operations: Not reported due to limited quantitative relevance. In a screening for our science-based target, emissions from waste disposal &amp; management were estimated around 0.1% of our total GHG inventory. Category 8 leased assets company facility: Included in Scopes 1, 2. Category 9 -13 downstream activities: Not applicable to our business. Category 14 Franchises: Not reported due to limited quantitative relevance. In a screening for our science-based target, emissions from franchises were estimated as &lt; 0.1% of our total GHG inventory. Category 15 Investments: Emissions from joint ventures are included in our scopes 1-3, categories 1-4. Category 15 is primarily applicable to investors and companies that provide financial services.</t>
  </si>
  <si>
    <t>Activities covered: Employee commuting in vehicles not covered in Scopes 1 and 2</t>
  </si>
  <si>
    <r>
      <t xml:space="preserve">Taget 2030: </t>
    </r>
    <r>
      <rPr>
        <sz val="10"/>
        <color theme="1"/>
        <rFont val="Delivery"/>
        <family val="2"/>
      </rPr>
      <t>GHG emissions &lt;29 million metric tons</t>
    </r>
  </si>
  <si>
    <t xml:space="preserve">1) Until 2022 including Group Functions. | 2) Also includes quantities of gasoline and diesel for auxiliary power generators. | 3) 2023 includes 41 million kWh market-based measures in fuels. | 4) Nuclear energy is not considered as sustainable electricity in line with German national perspective; for 2021: including electric vehicle consumption. </t>
  </si>
  <si>
    <r>
      <t xml:space="preserve">Target 2030: </t>
    </r>
    <r>
      <rPr>
        <sz val="10"/>
        <color theme="1"/>
        <rFont val="Delivery"/>
        <family val="2"/>
      </rPr>
      <t xml:space="preserve">Share of sustainable fuels in air, ocean and road &gt;30% (Scopes 1-3) </t>
    </r>
  </si>
  <si>
    <t>of which Vans</t>
  </si>
  <si>
    <t>Trucks</t>
  </si>
  <si>
    <t>Cars</t>
  </si>
  <si>
    <t>of which Bikes (Post &amp; Parcel Germany)</t>
  </si>
  <si>
    <t>Thousend m³</t>
  </si>
  <si>
    <t>of which Hourly workers and salaried employees</t>
  </si>
  <si>
    <t>1) 20 members in all: 10 shareholder representatives of which four females, 10 employee representatives of which four females. | 2) Deutsche Post AG (principal unit in Germany). | 3) Accordance with Sozialgesetzbuch IX (German Social Code IX), Section 163.</t>
  </si>
  <si>
    <t>Million training hours</t>
  </si>
  <si>
    <t>1) New calculation as of 2022. | 2) The costs were calculated in accordance with note 6 to the consolidated financial statements in the Annual Report until 2021. Additionally as of 2022 staff costs for training hours are included. Calculation is based on FTE annual average without apprentices and trainees.</t>
  </si>
  <si>
    <t>Per 1 million hours worked</t>
  </si>
  <si>
    <t>of which Wages, saleries, compensation</t>
  </si>
  <si>
    <t>Coverage rate in workforce</t>
  </si>
  <si>
    <t>Yes/no</t>
  </si>
  <si>
    <t>Respect for human rights</t>
  </si>
  <si>
    <t>Certification rate of human rights training in middle and upper management</t>
  </si>
  <si>
    <t>of which Taxes on capital, real estate and vehicles</t>
  </si>
  <si>
    <t>Other operating taxes</t>
  </si>
  <si>
    <r>
      <t>Ratio of highest paid individual in the Group to employee median</t>
    </r>
    <r>
      <rPr>
        <b/>
        <vertAlign val="superscript"/>
        <sz val="10"/>
        <color theme="1"/>
        <rFont val="Delivery"/>
        <family val="2"/>
      </rPr>
      <t>1</t>
    </r>
  </si>
  <si>
    <t>Name of corporation: Deutsche Post AG</t>
  </si>
  <si>
    <t>Type of corporation: Listed corporation</t>
  </si>
  <si>
    <t>Headquarters: Bonn, Germany</t>
  </si>
  <si>
    <t>DHL Group has reported in accordance with the GRI Standards for the period 01.01.2023 to 12.31.2023. The data is based on the ESG Reporting (nonfinancial statement, ESG Presentation and ESG Statbook). Sector-specific GRI standards for transport and logistics are not in place at the time of reporting.</t>
  </si>
  <si>
    <r>
      <rPr>
        <b/>
        <sz val="10"/>
        <color theme="1"/>
        <rFont val="Delivery"/>
        <family val="2"/>
      </rPr>
      <t>Reporting Hub</t>
    </r>
    <r>
      <rPr>
        <sz val="10"/>
        <color theme="1"/>
        <rFont val="Delivery"/>
        <family val="2"/>
      </rPr>
      <t xml:space="preserve"> &gt; List of Shareholdings 2023</t>
    </r>
  </si>
  <si>
    <t>There is no difference between the companies included in the financial reporting audit and the sustainability reporting.</t>
  </si>
  <si>
    <t>Jan. 01., 2023 -  Dec. 31, 2023, annually (equals financial reporting period), Publication: March 6,  2023, Contact: IR Team</t>
  </si>
  <si>
    <t>220 countries and territories; sectors: retail, consumer, automobility, technology, life science &amp; healthcare, engineering &amp; manufacturing, others. Changes regarding data are disclosed directly with the information.</t>
  </si>
  <si>
    <t>The highest control bodies in a German public limited company are the board of management and the supervisory board. Stakeholder representation is given in particular through the annual general meeting. There are the following committees on the Supervisory Board: presidential, mediation, finance and audit, nomination, personnel, strategy and sustainability committees. Information on Board of Management and Supervisory Board members can be found at https://group.dhl.com/en/about-us/corporate-governance.html.</t>
  </si>
  <si>
    <t>at  https://group.dhl.com/en/about-us/corporate-governance.html</t>
  </si>
  <si>
    <r>
      <rPr>
        <b/>
        <sz val="10"/>
        <color theme="1"/>
        <rFont val="Delivery"/>
        <family val="2"/>
      </rPr>
      <t>Homepage</t>
    </r>
    <r>
      <rPr>
        <sz val="10"/>
        <color theme="1"/>
        <rFont val="Delivery"/>
        <family val="2"/>
      </rPr>
      <t xml:space="preserve"> &gt; Memberships and Partnerships of Deutsche Post DHL Group </t>
    </r>
  </si>
  <si>
    <t>at https://group.dhl.com/en/responsibility/organization-and-strategy/memberships-and-partnerships.html</t>
  </si>
  <si>
    <t xml:space="preserve">The Nonfinancial Statement is presented with the key ESG information in the Group Management Report, Annual Report 2023. The reporting is supplemented by the ESG Presentation 2023 and the ESG Statbook 2023. In the ESG Presentation, we bundle all relevant ESG information and present in a striking manner the progress made, supplemented by other non-material topics. The ESG Statbook contains all available ESG data from 2016 as well as the GRI, SASB, TCFD and WEF, ESRS E1- and IFRS S2-index. </t>
  </si>
  <si>
    <t>Material topics</t>
  </si>
  <si>
    <t>200 series (economic topics)</t>
  </si>
  <si>
    <t>GRI 103: Management approach 2016</t>
  </si>
  <si>
    <t>103-1 Explanation of the material topic and its boundary</t>
  </si>
  <si>
    <t>103-1 Explanation of the material topic and its boundary; 
103-2 The management approach and its components;
103-3 Evaluation of the management approach</t>
  </si>
  <si>
    <t>305-1, c: Other emissions are not material for our logistics business, but are included in our total CO2e emissions. They arise as byproducts of fuel combustion. Therefore, they are not emitted individually, but follow a mainly fuel-dependent stochastic distribution.</t>
  </si>
  <si>
    <t>Supplier environmental assessment</t>
  </si>
  <si>
    <t>103-1 Explanation of the material topic and its boundary
103-2 The management approach and its components
103-3 Evaluation of the management approach</t>
  </si>
  <si>
    <t>400 series (social topics)</t>
  </si>
  <si>
    <t xml:space="preserve">This topic is stand-alone and no longer considered as material for the company. However, we provide some information on suppliers as almost 80 % of our GHG emissions are caused by suppliers. </t>
  </si>
  <si>
    <t>GRI 103: Management approach 2018</t>
  </si>
  <si>
    <t>Our KPI is LTIFR per 200,000 hours worked. We report this according to our reporting structures by division and region. We employ the majority of the temporary external workforce in our Supply Chain division. The reported LTIFR data of this division includes the temporary external workers, but is not reported separately.</t>
  </si>
  <si>
    <t>GRI 103: Management approach</t>
  </si>
  <si>
    <t>Diversity on boards</t>
  </si>
  <si>
    <t>Current members, age, responsibilities at https://group.dhl.com/en/about-us/corporate-governance/board-of-management.html</t>
  </si>
  <si>
    <t>Current members, curriculum vitae at https://group.dhl.com/en/about-us/corporate-governance/supervisory-board.html</t>
  </si>
  <si>
    <t xml:space="preserve">Human rights </t>
  </si>
  <si>
    <t>This is no longer considered a material topic for the company. Nevertheless we consider information on our supplier assessement as important, since we operate our business in 220 countries and territories and have a huge workforce.</t>
  </si>
  <si>
    <t>This is no longer considered a material topic for the company. Nevertheless we consider information on our supplier assessement as important, since we operate our business in 220 countries and territories.</t>
  </si>
  <si>
    <t xml:space="preserve">GRI 103: Management approach </t>
  </si>
  <si>
    <t>This topic is stand-alone and no longer considered as material for the company. We cover it with our overall cybersecurity approach.</t>
  </si>
  <si>
    <t>Quantitative (%)</t>
  </si>
  <si>
    <t>Quantitative (metric tons,
CO2e- per ton km)</t>
  </si>
  <si>
    <t>Quantitative (Number)</t>
  </si>
  <si>
    <t>Quantitative (RTK)</t>
  </si>
  <si>
    <t>Quantitative (Rate)</t>
  </si>
  <si>
    <t>Quantitative; 
metric tons CO2e</t>
  </si>
  <si>
    <t>Quantitative; gigajoules, %</t>
  </si>
  <si>
    <t>Labor practices</t>
  </si>
  <si>
    <t>Employee health &amp; safety</t>
  </si>
  <si>
    <t>We report our GHG emissions in CO2e metric tons (= 1,000 kg).</t>
  </si>
  <si>
    <t>Our strategy and targets cover Scopes 1 - 3 as the majority of our GHG emissions are caused by our subcontractors (Scope 3).</t>
  </si>
  <si>
    <t>We only report our general training approach for OHS related aspects and the handling of hazardous goods, as OHS training is part of the business routine in our operations and takes place regularly. The occupational safety officers conduct regular site visits and inform employees or point out misconduct. These briefings are not recorded at Group level.</t>
  </si>
  <si>
    <t>Revenue ton kilometers (RTK) for: (1) Road transport and (2) Air transport</t>
  </si>
  <si>
    <t>Load factor for: (1) Road transport and (2) Air transport</t>
  </si>
  <si>
    <t>Management system: description of implementation &amp; output</t>
  </si>
  <si>
    <t>No. of aviation accidents</t>
  </si>
  <si>
    <t>No. of road accidents and incidents</t>
  </si>
  <si>
    <t>Safety measurement system BASIC percentiles for: (1) Unsafe driving, (2) Hours-of-service compliance, (3) Driver fitness, (4) Controlled substances/alcohol, (5) Vehicle maintenance, and (6) Hazardous materials compliance</t>
  </si>
  <si>
    <t>Air emissions of the following pollutants: (1) NOx (excluding N2O), (2) SOx, and 
(3) Particulate matter (PM10)</t>
  </si>
  <si>
    <t>Describe the Board’s oversight of climate-related risks and opportunities</t>
  </si>
  <si>
    <t>Metrics &amp; targets</t>
  </si>
  <si>
    <t>Describe the resilience of the organization’s strategy, taking into consideration different climate-related scenarios, including a 2⁰ C or lower scenario</t>
  </si>
  <si>
    <t>Disclose how the organization identifies, assesses, and manages climate-related risks</t>
  </si>
  <si>
    <t>Principles of governance</t>
  </si>
  <si>
    <t>Governing purpose</t>
  </si>
  <si>
    <t>Quality of governing body</t>
  </si>
  <si>
    <t>Stakeholder engagement</t>
  </si>
  <si>
    <t xml:space="preserve">Ethical behaviour
</t>
  </si>
  <si>
    <t>Dignity and equality</t>
  </si>
  <si>
    <t>Financial investment contribution</t>
  </si>
  <si>
    <t>As a service provider we do not engage in research and development activities in the narrower sense and therefore have no significant expenses to report in this connection.</t>
  </si>
  <si>
    <t>Our on-site-reviews are risk-based assessments.</t>
  </si>
  <si>
    <r>
      <rPr>
        <b/>
        <sz val="10"/>
        <color theme="1"/>
        <rFont val="Delivery"/>
        <family val="2"/>
      </rPr>
      <t>Protected ethics advice and reporting mechanisms:</t>
    </r>
    <r>
      <rPr>
        <sz val="10"/>
        <color theme="1"/>
        <rFont val="Delivery"/>
        <family val="2"/>
      </rPr>
      <t xml:space="preserve">
A description of internal and external mechanisms for:
1. Seeking advice about ethical and lawful behavior and organizational integrity; and 
2. Reporting concerns about unethical or unlawful behavior and lack of organizational integrity.</t>
    </r>
  </si>
  <si>
    <t>We are a member of WEF's PACI  to improve the broader operating environment and culture, in order to combat corruption.</t>
  </si>
  <si>
    <t>Anti-corruption is an essential part of our compliance training, for which we report the share of valid training certificates in middle and upper management. We do not report the number of incidents externally. 
The share of valid training certificates in middle and upper management is 98.6%. We aim to remain at the same level in 2024. We do not report incidents externally.</t>
  </si>
  <si>
    <t>at https://group.dhl.com/en/about-us/corporate-governance.html</t>
  </si>
  <si>
    <t>Operational: Risk of operational restrictions due to climate change (medium), market- and customer-specific: Availability of renewable energy and Sustainable Aviation Fuels (SAF) (medium). Regulation: Carbon taxation (medium), restriction of greenhouse gas emissions (medium).</t>
  </si>
  <si>
    <t>The Representative Concentration Pathways (RCP) Scenarios of the Intergovernmental Panel on Climate Change with a possible, average global warming of below 2, above 2 or above 4 degrees Celsius were used to assess physical risks which can result from sea-level rise, among other things; for transitory risks, the sustainable development scenario of the International Energy Agency was used as a basis.</t>
  </si>
  <si>
    <t>The managers assess the impact of future scenarios on a quarterly basis, evaluate the opportunities and risks of their areas and present planned as well as already taken measures. Opportunities and risks can also be reported ad hoc at any time. The results at the divisional level are a regular part of the opportunity and risk reports to the full Board of Management and the Supervisory Board. An overview of the methodology used to identify and assess climate-related risks can be found on pp. 87-88 of the ESG Presentation 2023.</t>
  </si>
  <si>
    <t xml:space="preserve">In order to implement the recommendations of the Task Force on Climate-related Financial Disclosures (TCFD), we started a Group-wide project in 2021 and continued it in 2023. Within the scope of this project, both transitory and physical risks from climate change were discussed and evaluated using various scenarios. Last year, the requirements for risk analysis and mitigation measures from the DNSH criteria for the EU Taxonomy's environmental goal "adaptation to climate change" were also integrated. Our early detection process links opportunity and risk management in the Group to a uniform reporting standard. For this purpose, we use an IT application that we developed ourselves and are constantly optimizing. In the standard evaluations, we also use Monte Carlo simulation for opportunity and risk aggregation (quantitative and qualitative risks). This stochastic method takes into account the probability of occurrence of the underlying opportunities and risks and is based on the law of large numbers. Randomly selected scenarios - one for each opportunity and risk - are combined from the distribution functions of the individual opportunities and risks. The main steps of our opportunity and risk management process: 1) Identify and assess, 2) Aggregate and report, 3) Overall strategy, 4) Operational measures, 5) Control. </t>
  </si>
  <si>
    <t>The management of our measures is focused on the development of absolute logistics-related GHG emissions and the GHG emissions avoided through decarbonization measures. Progress is measured using the key performance indicators (performance indicators) "logistics-related greenhouse gas (GHG) emissions" and "realized decarbonization effects."</t>
  </si>
  <si>
    <t>By 2050, we aim to reduce GHG emissions to net zero. This means that we will reduce our GHG emissions (Scopes 1, 2 and 3) to an unavoidable minimum through active reduction measures which will be fully compensated by recognized countermeasures (without offsetting). We have also set ourselves ambitious targets for the period up to 2030, which include, in addition to our own GHG emissions in Scope 1 and Scope 2, also the Scope 3 emissions from upstream transportation and distribution (category 4), fuel- and energy-related activities (category 3) and business travel (category 6). A key component of our ESG roadmap is a package of measures worth up to €7 billion for sustainable technologies and fuels by 2030. Our focus is primarily on the transport modes with the highest emissions and consumption, i.e. air freight and road transport, and the further expansion of the electrification of the road fleet in collection and delivery. We also want to drive the decarbonization of purchased ocean freight capacity. In addition, we will invest in technologies to make buildings climate neutral.</t>
  </si>
  <si>
    <t>Climate protection is managed through the Operations Board. The main impact of our operations on the climate and the environment is the emission of greenhouse gases (GHG). By 2050, we aim to reduce GHG emissions of our logistics services to net zero. This means that we reduce our GHG emissions (Scopes 1, 2 and 3) to an unavoidable minimum through active reduction measures will be fully compensated by recognised countermeasures (without offsetting). We have also set ourselves ambitious targets for the period up to 2030, which include, in addition to our own GHG emissions in Scope 1 and Scope 2, also the Scope 3 emissions from upstream transportation and distribution (category 4), fuel- and energy-related activities (category 3) and business travel (category 6). Of particular importance to achieving these targets by 2030 is a package of measures worth up to €7 billion to expand the use of sustainable technologies and fuels in our fleets and buildings.</t>
  </si>
  <si>
    <t>The Board of Management is also the central decision-making body for sustainability orientation, while the divisions are responsible for implementation. Opportunity and risk management is carried out in Group Controlling and also includes sustainability-related opportunities and risks. Also this year, we assessed the opportunities and risks from climate change, using a scenario analysis according to the requirements of the Task Force on Climate-related Financial Disclosures (TCFD) and the "Do no significant harm (DNSH)" criteria for the environmental objective "Climate Change Adaptation" of the EU taxonomy.</t>
  </si>
  <si>
    <t>Integrated disclosure to avoid doublications on risk management</t>
  </si>
  <si>
    <t>The reason why the entity has chosen the measurement approach, inputs and assumptions it uses to measure ist greenhouse gas emissions; and</t>
  </si>
  <si>
    <t>The metrics used to monitor progress towards reaching the target; and</t>
  </si>
  <si>
    <r>
      <rPr>
        <b/>
        <sz val="10"/>
        <color theme="1"/>
        <rFont val="Delivery"/>
        <family val="2"/>
      </rPr>
      <t>Target 2030:</t>
    </r>
    <r>
      <rPr>
        <sz val="10"/>
        <color theme="1"/>
        <rFont val="Delivery"/>
        <family val="2"/>
      </rPr>
      <t xml:space="preserve"> Share of e-vehicles in pick-up and delivery at 60%; 2023: 37.6%</t>
    </r>
  </si>
  <si>
    <t>Our KPI for OHS is the LTIFR per 200,000 h worked. We disclose this KPI on regional and division levels, but not per mode due to our various business models. In addition we disclose the total no. of fatalities and the number of which caused by road accidents.</t>
  </si>
  <si>
    <r>
      <rPr>
        <b/>
        <sz val="10"/>
        <color theme="1"/>
        <rFont val="Delivery"/>
        <family val="2"/>
      </rPr>
      <t xml:space="preserve">Annual Report 2023 </t>
    </r>
    <r>
      <rPr>
        <sz val="10"/>
        <color theme="1"/>
        <rFont val="Delivery"/>
        <family val="2"/>
      </rPr>
      <t>&gt; Combined Management Report &gt; Nonfinancial Statement &gt; General information</t>
    </r>
  </si>
  <si>
    <r>
      <rPr>
        <b/>
        <sz val="10"/>
        <color theme="1"/>
        <rFont val="Delivery"/>
        <family val="2"/>
      </rPr>
      <t>Annual Report 2023</t>
    </r>
    <r>
      <rPr>
        <sz val="10"/>
        <color theme="1"/>
        <rFont val="Delivery"/>
        <family val="2"/>
      </rPr>
      <t xml:space="preserve"> &gt; Combined Management Report &gt; Nonfinancial Statement &gt; Social</t>
    </r>
  </si>
  <si>
    <r>
      <rPr>
        <b/>
        <sz val="10"/>
        <color theme="1"/>
        <rFont val="Delivery"/>
        <family val="2"/>
      </rPr>
      <t>Annual Report 2023</t>
    </r>
    <r>
      <rPr>
        <sz val="10"/>
        <color theme="1"/>
        <rFont val="Delivery"/>
        <family val="2"/>
      </rPr>
      <t xml:space="preserve"> &gt; Combined Management Report &gt; Nonfinancial Statement &gt; Social; 
</t>
    </r>
    <r>
      <rPr>
        <b/>
        <sz val="10"/>
        <color theme="1"/>
        <rFont val="Delivery"/>
        <family val="2"/>
      </rPr>
      <t>Annual Report 2023</t>
    </r>
    <r>
      <rPr>
        <sz val="10"/>
        <color theme="1"/>
        <rFont val="Delivery"/>
        <family val="2"/>
      </rPr>
      <t xml:space="preserve"> &gt; Combined Management Report &gt; Nonfinancial Statement &gt; Social Responsibility; 
</t>
    </r>
    <r>
      <rPr>
        <b/>
        <sz val="10"/>
        <color theme="1"/>
        <rFont val="Delivery"/>
        <family val="2"/>
      </rPr>
      <t>ESG Presentation 2023</t>
    </r>
    <r>
      <rPr>
        <sz val="10"/>
        <color theme="1"/>
        <rFont val="Delivery"/>
        <family val="2"/>
      </rPr>
      <t xml:space="preserve"> &gt; Social Responsibility (esp. Measures &gt; Health  &amp; Safety)</t>
    </r>
  </si>
  <si>
    <r>
      <rPr>
        <b/>
        <sz val="10"/>
        <color theme="1"/>
        <rFont val="Delivery"/>
        <family val="2"/>
      </rPr>
      <t xml:space="preserve">Annual Report 2023 </t>
    </r>
    <r>
      <rPr>
        <sz val="10"/>
        <color theme="1"/>
        <rFont val="Delivery"/>
        <family val="2"/>
      </rPr>
      <t xml:space="preserve">&gt; Combined Management Report &gt; Nonfinancial Statement &gt; Social; 
</t>
    </r>
    <r>
      <rPr>
        <b/>
        <sz val="10"/>
        <color theme="1"/>
        <rFont val="Delivery"/>
        <family val="2"/>
      </rPr>
      <t>Annual Report 2023</t>
    </r>
    <r>
      <rPr>
        <sz val="10"/>
        <color theme="1"/>
        <rFont val="Delivery"/>
        <family val="2"/>
      </rPr>
      <t xml:space="preserve"> &gt; Combined Management Report &gt; Nonfinancial Statement &gt; Social Responsibility; 
</t>
    </r>
    <r>
      <rPr>
        <b/>
        <sz val="10"/>
        <color theme="1"/>
        <rFont val="Delivery"/>
        <family val="2"/>
      </rPr>
      <t>ESG Statbook 2023</t>
    </r>
    <r>
      <rPr>
        <sz val="10"/>
        <color theme="1"/>
        <rFont val="Delivery"/>
        <family val="2"/>
      </rPr>
      <t xml:space="preserve"> &gt; Tab. "Development of own workforce"</t>
    </r>
  </si>
  <si>
    <r>
      <rPr>
        <b/>
        <sz val="10"/>
        <color theme="1"/>
        <rFont val="Delivery"/>
        <family val="2"/>
      </rPr>
      <t xml:space="preserve">Annual Report 2023 </t>
    </r>
    <r>
      <rPr>
        <sz val="10"/>
        <color theme="1"/>
        <rFont val="Delivery"/>
        <family val="2"/>
      </rPr>
      <t>&gt; Combined Management Report &gt; Nonfinancial Statement &gt; Corporate governance; 
103-2, 103-3 not reported</t>
    </r>
  </si>
  <si>
    <r>
      <rPr>
        <b/>
        <sz val="10"/>
        <color theme="1"/>
        <rFont val="Delivery"/>
        <family val="2"/>
      </rPr>
      <t xml:space="preserve">Annual Report 2023 </t>
    </r>
    <r>
      <rPr>
        <sz val="10"/>
        <color theme="1"/>
        <rFont val="Delivery"/>
        <family val="2"/>
      </rPr>
      <t xml:space="preserve">&gt; Combined Management Report &gt; Nonfinancial Statement &gt; General information; 
</t>
    </r>
    <r>
      <rPr>
        <b/>
        <sz val="10"/>
        <color theme="1"/>
        <rFont val="Delivery"/>
        <family val="2"/>
      </rPr>
      <t>ESG Presentation 2023</t>
    </r>
    <r>
      <rPr>
        <sz val="10"/>
        <color theme="1"/>
        <rFont val="Delivery"/>
        <family val="2"/>
      </rPr>
      <t xml:space="preserve"> &gt; Environment; 
</t>
    </r>
    <r>
      <rPr>
        <b/>
        <sz val="10"/>
        <color theme="1"/>
        <rFont val="Delivery"/>
        <family val="2"/>
      </rPr>
      <t xml:space="preserve">ESG Statbook 2023 </t>
    </r>
    <r>
      <rPr>
        <sz val="10"/>
        <color theme="1"/>
        <rFont val="Delivery"/>
        <family val="2"/>
      </rPr>
      <t>&gt; Tab. "GHG emissions"</t>
    </r>
  </si>
  <si>
    <r>
      <rPr>
        <b/>
        <sz val="10"/>
        <color theme="1"/>
        <rFont val="Delivery"/>
        <family val="2"/>
      </rPr>
      <t>Annual Report 2023</t>
    </r>
    <r>
      <rPr>
        <sz val="10"/>
        <color theme="1"/>
        <rFont val="Delivery"/>
        <family val="2"/>
      </rPr>
      <t xml:space="preserve"> &gt; Combined Management Report &gt; Nonfinancial Statement &gt; General information; 
</t>
    </r>
    <r>
      <rPr>
        <b/>
        <sz val="10"/>
        <color theme="1"/>
        <rFont val="Delivery"/>
        <family val="2"/>
      </rPr>
      <t>ESG Presentation 2023</t>
    </r>
    <r>
      <rPr>
        <sz val="10"/>
        <color theme="1"/>
        <rFont val="Delivery"/>
        <family val="2"/>
      </rPr>
      <t xml:space="preserve"> &gt; Environment</t>
    </r>
  </si>
  <si>
    <r>
      <rPr>
        <b/>
        <sz val="10"/>
        <color theme="1"/>
        <rFont val="Delivery"/>
        <family val="2"/>
      </rPr>
      <t>Annual Report 2023</t>
    </r>
    <r>
      <rPr>
        <sz val="10"/>
        <color theme="1"/>
        <rFont val="Delivery"/>
        <family val="2"/>
      </rPr>
      <t xml:space="preserve"> &gt; Combined Management Report &gt; Nonfinancial Statement &gt; General information; 
</t>
    </r>
    <r>
      <rPr>
        <b/>
        <sz val="10"/>
        <color theme="1"/>
        <rFont val="Delivery"/>
        <family val="2"/>
      </rPr>
      <t>ESG Presentation 2023</t>
    </r>
    <r>
      <rPr>
        <sz val="10"/>
        <color theme="1"/>
        <rFont val="Delivery"/>
        <family val="2"/>
      </rPr>
      <t xml:space="preserve"> &gt; Environment; 
</t>
    </r>
    <r>
      <rPr>
        <b/>
        <sz val="10"/>
        <color theme="1"/>
        <rFont val="Delivery"/>
        <family val="2"/>
      </rPr>
      <t>ESG Statbook 2023</t>
    </r>
    <r>
      <rPr>
        <sz val="10"/>
        <color theme="1"/>
        <rFont val="Delivery"/>
        <family val="2"/>
      </rPr>
      <t xml:space="preserve"> &gt; Tab. "GHG emissions" as well as &gt; Tab. "Energy consumption"</t>
    </r>
  </si>
  <si>
    <r>
      <rPr>
        <b/>
        <sz val="10"/>
        <color theme="1"/>
        <rFont val="Delivery"/>
        <family val="2"/>
      </rPr>
      <t xml:space="preserve">Annual Report 2023 </t>
    </r>
    <r>
      <rPr>
        <sz val="10"/>
        <color theme="1"/>
        <rFont val="Delivery"/>
        <family val="2"/>
      </rPr>
      <t xml:space="preserve">&gt; Combined Management Report &gt; Nonfinancial Statement &gt; General information; 
</t>
    </r>
    <r>
      <rPr>
        <b/>
        <sz val="10"/>
        <color theme="1"/>
        <rFont val="Delivery"/>
        <family val="2"/>
      </rPr>
      <t>ESG Presentation 2023</t>
    </r>
    <r>
      <rPr>
        <sz val="10"/>
        <color theme="1"/>
        <rFont val="Delivery"/>
        <family val="2"/>
      </rPr>
      <t xml:space="preserve"> &gt; Environment; 
</t>
    </r>
    <r>
      <rPr>
        <b/>
        <sz val="10"/>
        <color theme="1"/>
        <rFont val="Delivery"/>
        <family val="2"/>
      </rPr>
      <t>ESG Statbook 2023</t>
    </r>
    <r>
      <rPr>
        <sz val="10"/>
        <color theme="1"/>
        <rFont val="Delivery"/>
        <family val="2"/>
      </rPr>
      <t xml:space="preserve"> &gt; Tab. "GHG emissions" as well as &gt; Tab. "Energy consumption"</t>
    </r>
  </si>
  <si>
    <r>
      <rPr>
        <b/>
        <sz val="10"/>
        <color theme="1"/>
        <rFont val="Delivery"/>
        <family val="2"/>
      </rPr>
      <t>Annual Report 2023</t>
    </r>
    <r>
      <rPr>
        <sz val="10"/>
        <color theme="1"/>
        <rFont val="Delivery"/>
        <family val="2"/>
      </rPr>
      <t xml:space="preserve"> &gt; Combined Management Report &gt; Nonfinancial Statement &gt; General information; 
</t>
    </r>
    <r>
      <rPr>
        <b/>
        <sz val="10"/>
        <color theme="1"/>
        <rFont val="Delivery"/>
        <family val="2"/>
      </rPr>
      <t>Annual Report 2023</t>
    </r>
    <r>
      <rPr>
        <sz val="10"/>
        <color theme="1"/>
        <rFont val="Delivery"/>
        <family val="2"/>
      </rPr>
      <t xml:space="preserve"> &gt; Combined Management Report &gt; Expected developments, opportunities and risks &gt; Opportunities and risk management  (Scenario analysis according to TCFD); 
</t>
    </r>
    <r>
      <rPr>
        <b/>
        <sz val="10"/>
        <color theme="1"/>
        <rFont val="Delivery"/>
        <family val="2"/>
      </rPr>
      <t>ESG Presentation 2023</t>
    </r>
    <r>
      <rPr>
        <sz val="10"/>
        <color theme="1"/>
        <rFont val="Delivery"/>
        <family val="2"/>
      </rPr>
      <t xml:space="preserve"> &gt; Environment; 
</t>
    </r>
    <r>
      <rPr>
        <b/>
        <sz val="10"/>
        <color theme="1"/>
        <rFont val="Delivery"/>
        <family val="2"/>
      </rPr>
      <t>ESG Statbook 2023</t>
    </r>
    <r>
      <rPr>
        <sz val="10"/>
        <color theme="1"/>
        <rFont val="Delivery"/>
        <family val="2"/>
      </rPr>
      <t xml:space="preserve"> &gt; Tab. "GHG emissions" as well as &gt; Tab. "Energy consumption"</t>
    </r>
  </si>
  <si>
    <r>
      <rPr>
        <b/>
        <sz val="10"/>
        <color theme="1"/>
        <rFont val="Delivery"/>
        <family val="2"/>
      </rPr>
      <t>Annual Report 2023</t>
    </r>
    <r>
      <rPr>
        <sz val="10"/>
        <color theme="1"/>
        <rFont val="Delivery"/>
        <family val="2"/>
      </rPr>
      <t xml:space="preserve"> &gt; Combined Management Report &gt; Nonfinancial Statement &gt; Social; 
</t>
    </r>
    <r>
      <rPr>
        <b/>
        <sz val="10"/>
        <color theme="1"/>
        <rFont val="Delivery"/>
        <family val="2"/>
      </rPr>
      <t>Remuneration Report 2023</t>
    </r>
  </si>
  <si>
    <r>
      <rPr>
        <b/>
        <sz val="10"/>
        <color theme="1"/>
        <rFont val="Delivery"/>
        <family val="2"/>
      </rPr>
      <t xml:space="preserve">Annual Report 2023 </t>
    </r>
    <r>
      <rPr>
        <sz val="10"/>
        <color theme="1"/>
        <rFont val="Delivery"/>
        <family val="2"/>
      </rPr>
      <t xml:space="preserve">&gt; Combined Management Report &gt; Nonfinancial Statement &gt; Social; 
</t>
    </r>
    <r>
      <rPr>
        <b/>
        <sz val="10"/>
        <color theme="1"/>
        <rFont val="Delivery"/>
        <family val="2"/>
      </rPr>
      <t>ESG Presentation 2023</t>
    </r>
    <r>
      <rPr>
        <sz val="10"/>
        <color theme="1"/>
        <rFont val="Delivery"/>
        <family val="2"/>
      </rPr>
      <t xml:space="preserve"> &gt; Social Responsibility</t>
    </r>
  </si>
  <si>
    <r>
      <rPr>
        <b/>
        <sz val="10"/>
        <color theme="1"/>
        <rFont val="Delivery"/>
        <family val="2"/>
      </rPr>
      <t>Annual Report 2023</t>
    </r>
    <r>
      <rPr>
        <sz val="10"/>
        <color theme="1"/>
        <rFont val="Delivery"/>
        <family val="2"/>
      </rPr>
      <t xml:space="preserve"> &gt; Combined Management Report &gt; Nonfinancial Statement &gt; Social; 
</t>
    </r>
    <r>
      <rPr>
        <b/>
        <sz val="10"/>
        <color theme="1"/>
        <rFont val="Delivery"/>
        <family val="2"/>
      </rPr>
      <t xml:space="preserve">ESG Statbook 2023 </t>
    </r>
    <r>
      <rPr>
        <sz val="10"/>
        <color theme="1"/>
        <rFont val="Delivery"/>
        <family val="2"/>
      </rPr>
      <t>&gt; Tab. "Development of own workforce"</t>
    </r>
  </si>
  <si>
    <t xml:space="preserve">1) Instead of the median the average employee compensation was calculated in relation to the highest paid individual in the Group. Compensation highest paid individual in the Group 2023 without lump-sum pension payment. </t>
  </si>
  <si>
    <r>
      <rPr>
        <b/>
        <sz val="10"/>
        <color theme="1"/>
        <rFont val="Delivery"/>
        <family val="2"/>
      </rPr>
      <t>Annual Report 2023</t>
    </r>
    <r>
      <rPr>
        <sz val="10"/>
        <color theme="1"/>
        <rFont val="Delivery"/>
        <family val="2"/>
      </rPr>
      <t xml:space="preserve"> &gt; Combined Management Report &gt; General Information &gt; Business model</t>
    </r>
  </si>
  <si>
    <r>
      <rPr>
        <b/>
        <sz val="10"/>
        <color theme="1"/>
        <rFont val="Delivery"/>
        <family val="2"/>
      </rPr>
      <t>Annual Report 2023</t>
    </r>
    <r>
      <rPr>
        <sz val="10"/>
        <color theme="1"/>
        <rFont val="Delivery"/>
        <family val="2"/>
      </rPr>
      <t xml:space="preserve"> &gt; Combined Management Report &gt; General Information &gt; Strategy; 
</t>
    </r>
    <r>
      <rPr>
        <b/>
        <sz val="10"/>
        <color theme="1"/>
        <rFont val="Delivery"/>
        <family val="2"/>
      </rPr>
      <t>Annual Report 2023</t>
    </r>
    <r>
      <rPr>
        <sz val="10"/>
        <color theme="1"/>
        <rFont val="Delivery"/>
        <family val="2"/>
      </rPr>
      <t xml:space="preserve"> &gt; Combined Management Report &gt; Nonfinancial Statement &gt; General information</t>
    </r>
  </si>
  <si>
    <t>Quantitative, metric tons</t>
  </si>
  <si>
    <t>Quantitative (€)</t>
  </si>
  <si>
    <t>Quantitative (rate)</t>
  </si>
  <si>
    <t>Quantitative (Percentile)</t>
  </si>
  <si>
    <r>
      <rPr>
        <b/>
        <sz val="10"/>
        <color theme="1"/>
        <rFont val="Delivery"/>
        <family val="2"/>
      </rPr>
      <t xml:space="preserve">Annual Report 2023 </t>
    </r>
    <r>
      <rPr>
        <sz val="10"/>
        <color theme="1"/>
        <rFont val="Delivery"/>
        <family val="2"/>
      </rPr>
      <t xml:space="preserve">&gt; Combined Management Report &gt; General Information &gt; Strategy; 
</t>
    </r>
    <r>
      <rPr>
        <b/>
        <sz val="10"/>
        <color theme="1"/>
        <rFont val="Delivery"/>
        <family val="2"/>
      </rPr>
      <t>Annual Report 2023</t>
    </r>
    <r>
      <rPr>
        <sz val="10"/>
        <color theme="1"/>
        <rFont val="Delivery"/>
        <family val="2"/>
      </rPr>
      <t xml:space="preserve"> &gt; Combined Management Report &gt; Nonfinancial Statement &gt; General Information</t>
    </r>
  </si>
  <si>
    <r>
      <rPr>
        <b/>
        <sz val="10"/>
        <color theme="1"/>
        <rFont val="Delivery"/>
        <family val="2"/>
      </rPr>
      <t>Annual Report 2023</t>
    </r>
    <r>
      <rPr>
        <sz val="10"/>
        <color theme="1"/>
        <rFont val="Delivery"/>
        <family val="2"/>
      </rPr>
      <t xml:space="preserve"> &gt; Consolidated financial statements &gt; Notes to Consolidated financial statements of Deutsche Post AG &gt; 17 Other operating expenses</t>
    </r>
  </si>
  <si>
    <r>
      <rPr>
        <b/>
        <sz val="10"/>
        <color theme="1"/>
        <rFont val="Delivery"/>
        <family val="2"/>
      </rPr>
      <t>ESG Presentation 2023</t>
    </r>
    <r>
      <rPr>
        <sz val="10"/>
        <color theme="1"/>
        <rFont val="Delivery"/>
        <family val="2"/>
      </rPr>
      <t xml:space="preserve"> &gt; Environment; 
</t>
    </r>
    <r>
      <rPr>
        <b/>
        <sz val="10"/>
        <color theme="1"/>
        <rFont val="Delivery"/>
        <family val="2"/>
      </rPr>
      <t>ESG Statbook 2023</t>
    </r>
    <r>
      <rPr>
        <sz val="10"/>
        <color theme="1"/>
        <rFont val="Delivery"/>
        <family val="2"/>
      </rPr>
      <t xml:space="preserve"> &gt; Tab. "GHG emissions" as well as &gt; Tab. "Energy consumption"</t>
    </r>
  </si>
  <si>
    <r>
      <rPr>
        <b/>
        <sz val="10"/>
        <rFont val="Delivery"/>
        <family val="2"/>
      </rPr>
      <t>Annual Report 2023</t>
    </r>
    <r>
      <rPr>
        <sz val="10"/>
        <rFont val="Delivery"/>
        <family val="2"/>
      </rPr>
      <t xml:space="preserve"> &gt; Combined Management Report &gt; Nonfinancial Statement &gt; Environment &gt; Risks arising from climate change;
</t>
    </r>
    <r>
      <rPr>
        <b/>
        <sz val="10"/>
        <rFont val="Delivery"/>
        <family val="2"/>
      </rPr>
      <t>Annual Report 2023</t>
    </r>
    <r>
      <rPr>
        <sz val="10"/>
        <rFont val="Delivery"/>
        <family val="2"/>
      </rPr>
      <t xml:space="preserve"> &gt; Combined Management Report &gt; Nonfinancial Statement &gt; Environment &gt; Progress in decarbonization;
</t>
    </r>
    <r>
      <rPr>
        <b/>
        <sz val="10"/>
        <rFont val="Delivery"/>
        <family val="2"/>
      </rPr>
      <t>Annual Report 2023</t>
    </r>
    <r>
      <rPr>
        <sz val="10"/>
        <rFont val="Delivery"/>
        <family val="2"/>
      </rPr>
      <t xml:space="preserve"> &gt; Combined Management Report &gt; Nonfinancial Statement &gt; GHG emissions</t>
    </r>
  </si>
  <si>
    <r>
      <rPr>
        <b/>
        <sz val="10"/>
        <rFont val="Delivery"/>
        <family val="2"/>
      </rPr>
      <t>DHL Group Environmental and Energy Policy;</t>
    </r>
    <r>
      <rPr>
        <sz val="10"/>
        <rFont val="Delivery"/>
        <family val="2"/>
      </rPr>
      <t xml:space="preserve">
</t>
    </r>
    <r>
      <rPr>
        <b/>
        <sz val="10"/>
        <rFont val="Delivery"/>
        <family val="2"/>
      </rPr>
      <t>Annual Report 2023</t>
    </r>
    <r>
      <rPr>
        <sz val="10"/>
        <rFont val="Delivery"/>
        <family val="2"/>
      </rPr>
      <t xml:space="preserve"> &gt; Combined Management Report &gt; Nonfinancial Statement &gt; Implementing climate objectives;</t>
    </r>
  </si>
  <si>
    <r>
      <rPr>
        <b/>
        <sz val="10"/>
        <rFont val="Delivery"/>
        <family val="2"/>
      </rPr>
      <t xml:space="preserve">Annual Report 2023 </t>
    </r>
    <r>
      <rPr>
        <sz val="10"/>
        <rFont val="Delivery"/>
        <family val="2"/>
      </rPr>
      <t>&gt; Combined Management Report &gt; Nonfinancial Statement &gt; Environment &gt; Implementing climate objectives;</t>
    </r>
    <r>
      <rPr>
        <b/>
        <sz val="10"/>
        <rFont val="Delivery"/>
        <family val="2"/>
      </rPr>
      <t xml:space="preserve">
Annual Report 2023</t>
    </r>
    <r>
      <rPr>
        <sz val="10"/>
        <rFont val="Delivery"/>
        <family val="2"/>
      </rPr>
      <t xml:space="preserve"> &gt; Combined Management Report &gt; Nonfinancial Statement &gt; Environment &gt; Risks arising from climate change;
</t>
    </r>
    <r>
      <rPr>
        <b/>
        <sz val="10"/>
        <rFont val="Delivery"/>
        <family val="2"/>
      </rPr>
      <t>Annual Report 2023</t>
    </r>
    <r>
      <rPr>
        <sz val="10"/>
        <rFont val="Delivery"/>
        <family val="2"/>
      </rPr>
      <t xml:space="preserve"> &gt; Combined Management Report &gt; Nonfinancial Statement &gt; Environment &gt; Progress in decarbonization;
</t>
    </r>
    <r>
      <rPr>
        <b/>
        <sz val="10"/>
        <rFont val="Delivery"/>
        <family val="2"/>
      </rPr>
      <t>Annual Report 2023</t>
    </r>
    <r>
      <rPr>
        <sz val="10"/>
        <rFont val="Delivery"/>
        <family val="2"/>
      </rPr>
      <t xml:space="preserve"> &gt; Combined Management Report &gt; Nonfinancial Statement &gt; Environment &gt; GHG-emissions;
</t>
    </r>
    <r>
      <rPr>
        <b/>
        <sz val="10"/>
        <rFont val="Delivery"/>
        <family val="2"/>
      </rPr>
      <t>Annual Report 2023</t>
    </r>
    <r>
      <rPr>
        <sz val="10"/>
        <rFont val="Delivery"/>
        <family val="2"/>
      </rPr>
      <t xml:space="preserve"> &gt; Combined Management Report &gt; Nonfinancial Statement &gt; Environment &gt; Using sustainable technologies and fuels;
</t>
    </r>
    <r>
      <rPr>
        <b/>
        <sz val="10"/>
        <rFont val="Delivery"/>
        <family val="2"/>
      </rPr>
      <t>Annual Report 2023</t>
    </r>
    <r>
      <rPr>
        <sz val="10"/>
        <rFont val="Delivery"/>
        <family val="2"/>
      </rPr>
      <t xml:space="preserve"> &gt; Combined Management Report &gt; Nonfinancial Statement &gt; Environment &gt; Additional expenses for decarbonization;
</t>
    </r>
    <r>
      <rPr>
        <b/>
        <sz val="10"/>
        <rFont val="Delivery"/>
        <family val="2"/>
      </rPr>
      <t>Annual Report 2023</t>
    </r>
    <r>
      <rPr>
        <sz val="10"/>
        <rFont val="Delivery"/>
        <family val="2"/>
      </rPr>
      <t xml:space="preserve"> &gt; Combined Management Report &gt; Nonfinancial Statement &gt; Environment &gt; Divisions drive decarbonization;
</t>
    </r>
    <r>
      <rPr>
        <b/>
        <sz val="10"/>
        <rFont val="Delivery"/>
        <family val="2"/>
      </rPr>
      <t xml:space="preserve">Annual Report 2023 </t>
    </r>
    <r>
      <rPr>
        <sz val="10"/>
        <rFont val="Delivery"/>
        <family val="2"/>
      </rPr>
      <t>&gt; Combined Management Report &gt; Expected developments, opportunities and risks &gt; Expected developments &gt; Limiting greenhouse gas emissions</t>
    </r>
  </si>
  <si>
    <r>
      <rPr>
        <b/>
        <sz val="10"/>
        <rFont val="Delivery"/>
        <family val="2"/>
      </rPr>
      <t xml:space="preserve">Annual Report 2023 </t>
    </r>
    <r>
      <rPr>
        <sz val="10"/>
        <rFont val="Delivery"/>
        <family val="2"/>
      </rPr>
      <t xml:space="preserve">&gt; Combined Management Report &gt; Nonfinancial Statement &gt; Climate protection in the focus of our operations; 
</t>
    </r>
    <r>
      <rPr>
        <b/>
        <sz val="10"/>
        <rFont val="Delivery"/>
        <family val="2"/>
      </rPr>
      <t>Annual Report 2023</t>
    </r>
    <r>
      <rPr>
        <sz val="10"/>
        <rFont val="Delivery"/>
        <family val="2"/>
      </rPr>
      <t xml:space="preserve"> &gt; Combined Management Report &gt; Nonfinancial Statement &gt; Using sustainable technologies and fuels;
</t>
    </r>
    <r>
      <rPr>
        <b/>
        <sz val="10"/>
        <rFont val="Delivery"/>
        <family val="2"/>
      </rPr>
      <t xml:space="preserve">Annual Report 2023 </t>
    </r>
    <r>
      <rPr>
        <sz val="10"/>
        <rFont val="Delivery"/>
        <family val="2"/>
      </rPr>
      <t>&gt; Combined Management Report &gt; Nonfinancial Statement &gt; Calculating total GHG emissions for the 2021 base year;</t>
    </r>
    <r>
      <rPr>
        <b/>
        <sz val="10"/>
        <rFont val="Delivery"/>
        <family val="2"/>
      </rPr>
      <t xml:space="preserve">
Annual Report 2023</t>
    </r>
    <r>
      <rPr>
        <sz val="10"/>
        <rFont val="Delivery"/>
        <family val="2"/>
      </rPr>
      <t xml:space="preserve"> &gt; Combined Management Report &gt; General Information &gt; Steering Metrics &gt; Steering and reducing greenhouse gas emissions</t>
    </r>
  </si>
  <si>
    <t>IFRS S2.10 (b)</t>
  </si>
  <si>
    <r>
      <rPr>
        <b/>
        <sz val="10"/>
        <color theme="1"/>
        <rFont val="Delivery"/>
        <family val="2"/>
      </rPr>
      <t>ESG Presentation 2023</t>
    </r>
    <r>
      <rPr>
        <sz val="10"/>
        <color theme="1"/>
        <rFont val="Delivery"/>
        <family val="2"/>
      </rPr>
      <t xml:space="preserve"> &gt; Approach &gt; Leadership as well as &gt; Values and Principles; 
</t>
    </r>
    <r>
      <rPr>
        <b/>
        <sz val="10"/>
        <color theme="1"/>
        <rFont val="Delivery"/>
        <family val="2"/>
      </rPr>
      <t>Homepage</t>
    </r>
    <r>
      <rPr>
        <sz val="10"/>
        <color theme="1"/>
        <rFont val="Delivery"/>
        <family val="2"/>
      </rPr>
      <t xml:space="preserve"> &gt; CVs of Board of Management and Supervisory Board </t>
    </r>
  </si>
  <si>
    <r>
      <rPr>
        <b/>
        <sz val="10"/>
        <color theme="1"/>
        <rFont val="Delivery"/>
        <family val="2"/>
      </rPr>
      <t>ESG Presentation 2023</t>
    </r>
    <r>
      <rPr>
        <sz val="10"/>
        <color theme="1"/>
        <rFont val="Delivery"/>
        <family val="2"/>
      </rPr>
      <t xml:space="preserve"> &gt; Approach &gt; Materiality analysis</t>
    </r>
  </si>
  <si>
    <r>
      <rPr>
        <b/>
        <sz val="10"/>
        <rFont val="Delivery"/>
        <family val="2"/>
      </rPr>
      <t>Annual Report 2023</t>
    </r>
    <r>
      <rPr>
        <sz val="10"/>
        <rFont val="Delivery"/>
        <family val="2"/>
      </rPr>
      <t xml:space="preserve"> &gt; Combined Management Report &gt; Nonfinancial Statement &gt; General information &gt; Sustainability anchored in strategy and remuneration;
</t>
    </r>
    <r>
      <rPr>
        <b/>
        <sz val="10"/>
        <rFont val="Delivery"/>
        <family val="2"/>
      </rPr>
      <t>Remuneration Report 2023</t>
    </r>
  </si>
  <si>
    <r>
      <rPr>
        <b/>
        <sz val="10"/>
        <rFont val="Delivery"/>
        <family val="2"/>
      </rPr>
      <t>Annual Report 2023</t>
    </r>
    <r>
      <rPr>
        <sz val="10"/>
        <rFont val="Delivery"/>
        <family val="2"/>
      </rPr>
      <t xml:space="preserve"> &gt; Combined Management Report &gt; Nonfinancial Statement &gt; General information &gt; Sustainability anchored in strategy and remuneration;
</t>
    </r>
    <r>
      <rPr>
        <b/>
        <sz val="10"/>
        <rFont val="Delivery"/>
        <family val="2"/>
      </rPr>
      <t>Annual Report 2023</t>
    </r>
    <r>
      <rPr>
        <sz val="10"/>
        <rFont val="Delivery"/>
        <family val="2"/>
      </rPr>
      <t xml:space="preserve"> &gt; Combined Management Report &gt; Nonfinancial Statement &gt; General information &gt; Steering and Planning;
</t>
    </r>
    <r>
      <rPr>
        <b/>
        <sz val="10"/>
        <rFont val="Delivery"/>
        <family val="2"/>
      </rPr>
      <t xml:space="preserve">Annual Report 2023 </t>
    </r>
    <r>
      <rPr>
        <sz val="10"/>
        <rFont val="Delivery"/>
        <family val="2"/>
      </rPr>
      <t xml:space="preserve">&gt; Combined Management Report &gt; Nonfinancial Statement &gt; General information &gt; Organization of sustainability;
</t>
    </r>
    <r>
      <rPr>
        <b/>
        <sz val="10"/>
        <rFont val="Delivery"/>
        <family val="2"/>
      </rPr>
      <t xml:space="preserve">Annual Report 2023 </t>
    </r>
    <r>
      <rPr>
        <sz val="10"/>
        <rFont val="Delivery"/>
        <family val="2"/>
      </rPr>
      <t xml:space="preserve">&gt; Combined Management Report &gt; Nonfinancial Statement &gt; Environment &gt; Climate protection in the focus of our operations;
</t>
    </r>
    <r>
      <rPr>
        <b/>
        <sz val="10"/>
        <rFont val="Delivery"/>
        <family val="2"/>
      </rPr>
      <t>Annual Report 2023</t>
    </r>
    <r>
      <rPr>
        <sz val="10"/>
        <rFont val="Delivery"/>
        <family val="2"/>
      </rPr>
      <t xml:space="preserve"> &gt; Combined Management Report &gt; Nonfinancial Statement &gt; Environment &gt; Implementing climate objectives;
</t>
    </r>
    <r>
      <rPr>
        <b/>
        <sz val="10"/>
        <rFont val="Delivery"/>
        <family val="2"/>
      </rPr>
      <t>Annual Report 2023</t>
    </r>
    <r>
      <rPr>
        <sz val="10"/>
        <rFont val="Delivery"/>
        <family val="2"/>
      </rPr>
      <t xml:space="preserve"> &gt; Combined Management Report &gt; Nonfinancial Statement &gt; Environment &gt; Progress in decarbonization;
</t>
    </r>
    <r>
      <rPr>
        <b/>
        <sz val="10"/>
        <rFont val="Delivery"/>
        <family val="2"/>
      </rPr>
      <t>Annual Report 2023</t>
    </r>
    <r>
      <rPr>
        <sz val="10"/>
        <rFont val="Delivery"/>
        <family val="2"/>
      </rPr>
      <t xml:space="preserve"> &gt; Combined Management Report &gt; Nonfinancial Statement &gt; Environment &gt; Using sustainable technologies and fuels;
</t>
    </r>
    <r>
      <rPr>
        <b/>
        <sz val="10"/>
        <rFont val="Delivery"/>
        <family val="2"/>
      </rPr>
      <t>Annual Report 2023</t>
    </r>
    <r>
      <rPr>
        <sz val="10"/>
        <rFont val="Delivery"/>
        <family val="2"/>
      </rPr>
      <t xml:space="preserve"> &gt; Combined Management Report &gt; Nonfinancial Statement &gt; Environment &gt; Additional expenses for decarbonization;
</t>
    </r>
    <r>
      <rPr>
        <b/>
        <sz val="10"/>
        <rFont val="Delivery"/>
        <family val="2"/>
      </rPr>
      <t>Annual Report 2023</t>
    </r>
    <r>
      <rPr>
        <sz val="10"/>
        <rFont val="Delivery"/>
        <family val="2"/>
      </rPr>
      <t xml:space="preserve"> &gt; Combined Management Report &gt; Nonfinancial Statement &gt; Environment &gt; Divisions drive decarbonization;
</t>
    </r>
    <r>
      <rPr>
        <b/>
        <sz val="10"/>
        <rFont val="Delivery"/>
        <family val="2"/>
      </rPr>
      <t xml:space="preserve">Annual Report 2023 </t>
    </r>
    <r>
      <rPr>
        <sz val="10"/>
        <rFont val="Delivery"/>
        <family val="2"/>
      </rPr>
      <t xml:space="preserve">&gt; Combined Management Report &gt; Nonfinancial Statement &gt; Environment &gt; Energy consumption and efficiency;
</t>
    </r>
    <r>
      <rPr>
        <b/>
        <sz val="10"/>
        <rFont val="Delivery"/>
        <family val="2"/>
      </rPr>
      <t xml:space="preserve">Annual Report 2023 </t>
    </r>
    <r>
      <rPr>
        <sz val="10"/>
        <rFont val="Delivery"/>
        <family val="2"/>
      </rPr>
      <t>&gt; Combined Management Report &gt; General Information &gt; Steering Metrics &gt; Steering and reducing greenhouse gas emissions;</t>
    </r>
  </si>
  <si>
    <r>
      <t xml:space="preserve">Annual Report 2023 </t>
    </r>
    <r>
      <rPr>
        <sz val="10"/>
        <rFont val="Delivery"/>
        <family val="2"/>
      </rPr>
      <t>&gt; Combined Management Report &gt; Nonfinancial Statement &gt; General information &gt; Organization of sustainability;</t>
    </r>
    <r>
      <rPr>
        <b/>
        <sz val="10"/>
        <rFont val="Delivery"/>
        <family val="2"/>
      </rPr>
      <t xml:space="preserve">
Annual Report 2023 </t>
    </r>
    <r>
      <rPr>
        <sz val="10"/>
        <rFont val="Delivery"/>
        <family val="2"/>
      </rPr>
      <t>&gt; Combined Management Report &gt; Expected developments, opportunities and risks &gt; Opportunities and risk management</t>
    </r>
  </si>
  <si>
    <r>
      <rPr>
        <b/>
        <sz val="10"/>
        <rFont val="Delivery"/>
        <family val="2"/>
      </rPr>
      <t>Annual Report 2023</t>
    </r>
    <r>
      <rPr>
        <sz val="10"/>
        <rFont val="Delivery"/>
        <family val="2"/>
      </rPr>
      <t xml:space="preserve"> &gt; Combined Management Report &gt; Nonfinancial Statement &gt; General information &gt; Organization of sustainability;
</t>
    </r>
    <r>
      <rPr>
        <b/>
        <sz val="10"/>
        <rFont val="Delivery"/>
        <family val="2"/>
      </rPr>
      <t>Annual Report 2023</t>
    </r>
    <r>
      <rPr>
        <sz val="10"/>
        <rFont val="Delivery"/>
        <family val="2"/>
      </rPr>
      <t xml:space="preserve"> &gt; Combined Management Report &gt; Expected developments, opportunities and risks &gt; Opportunities and risk management</t>
    </r>
  </si>
  <si>
    <r>
      <rPr>
        <b/>
        <sz val="10"/>
        <rFont val="Delivery"/>
        <family val="2"/>
      </rPr>
      <t>Annual Report 2023</t>
    </r>
    <r>
      <rPr>
        <sz val="10"/>
        <rFont val="Delivery"/>
        <family val="2"/>
      </rPr>
      <t xml:space="preserve"> &gt; Combined Management Report &gt; Governance &gt; Annual Corporate Governance Statement</t>
    </r>
  </si>
  <si>
    <r>
      <rPr>
        <b/>
        <sz val="10"/>
        <rFont val="Delivery"/>
        <family val="2"/>
      </rPr>
      <t>Annual Report 2023</t>
    </r>
    <r>
      <rPr>
        <sz val="10"/>
        <rFont val="Delivery"/>
        <family val="2"/>
      </rPr>
      <t xml:space="preserve"> &gt; Combined Management Report &gt; Nonfinancial Statement &gt; General information &gt; Steering and planning;
</t>
    </r>
    <r>
      <rPr>
        <b/>
        <sz val="10"/>
        <rFont val="Delivery"/>
        <family val="2"/>
      </rPr>
      <t>Annual Report 2023</t>
    </r>
    <r>
      <rPr>
        <sz val="10"/>
        <rFont val="Delivery"/>
        <family val="2"/>
      </rPr>
      <t xml:space="preserve"> &gt; Combined Management Report &gt; Nonfinancial Statement &gt; General information &gt; Nonfinancial risks;
</t>
    </r>
    <r>
      <rPr>
        <b/>
        <sz val="10"/>
        <rFont val="Delivery"/>
        <family val="2"/>
      </rPr>
      <t>Annual Report 2023</t>
    </r>
    <r>
      <rPr>
        <sz val="10"/>
        <rFont val="Delivery"/>
        <family val="2"/>
      </rPr>
      <t xml:space="preserve"> &gt; Combined Management Report &gt; Expected developments, opportunities and risks &gt; Opportunities and risk management</t>
    </r>
  </si>
  <si>
    <r>
      <rPr>
        <b/>
        <sz val="10"/>
        <rFont val="Delivery"/>
        <family val="2"/>
      </rPr>
      <t>Annual Report 2023</t>
    </r>
    <r>
      <rPr>
        <sz val="10"/>
        <rFont val="Delivery"/>
        <family val="2"/>
      </rPr>
      <t xml:space="preserve"> &gt; Combined Management Report &gt; Nonfinancial Statement &gt; General information &gt; Steering and planning;
</t>
    </r>
    <r>
      <rPr>
        <b/>
        <sz val="10"/>
        <rFont val="Delivery"/>
        <family val="2"/>
      </rPr>
      <t>Annual Report 2023</t>
    </r>
    <r>
      <rPr>
        <sz val="10"/>
        <rFont val="Delivery"/>
        <family val="2"/>
      </rPr>
      <t xml:space="preserve"> &gt; Combined Management Report &gt; Nonfinancial Statement &gt; General information &gt; Nonfinancial risks;
</t>
    </r>
    <r>
      <rPr>
        <b/>
        <sz val="10"/>
        <rFont val="Delivery"/>
        <family val="2"/>
      </rPr>
      <t>Annual Report 2023</t>
    </r>
    <r>
      <rPr>
        <sz val="10"/>
        <rFont val="Delivery"/>
        <family val="2"/>
      </rPr>
      <t xml:space="preserve"> &gt; Combined Management Report &gt; Nonfinancial Statement &gt; General information &gt; Organization of sustainability;
</t>
    </r>
    <r>
      <rPr>
        <b/>
        <sz val="10"/>
        <rFont val="Delivery"/>
        <family val="2"/>
      </rPr>
      <t>Annual Report 2023</t>
    </r>
    <r>
      <rPr>
        <sz val="10"/>
        <rFont val="Delivery"/>
        <family val="2"/>
      </rPr>
      <t xml:space="preserve"> &gt; Combined Management Report &gt; Expected developments, opportunities and risks &gt; Opportunities and risk management</t>
    </r>
  </si>
  <si>
    <r>
      <rPr>
        <b/>
        <sz val="10"/>
        <rFont val="Delivery"/>
        <family val="2"/>
      </rPr>
      <t>Annual Report 2023</t>
    </r>
    <r>
      <rPr>
        <sz val="10"/>
        <rFont val="Delivery"/>
        <family val="2"/>
      </rPr>
      <t xml:space="preserve"> &gt; Combined Management Report &gt; Nonfinancial Statement &gt; General information &gt; Sustainability anchored in strategy and remuneration;
</t>
    </r>
    <r>
      <rPr>
        <b/>
        <sz val="10"/>
        <rFont val="Delivery"/>
        <family val="2"/>
      </rPr>
      <t>Annual Report 202</t>
    </r>
    <r>
      <rPr>
        <sz val="10"/>
        <rFont val="Delivery"/>
        <family val="2"/>
      </rPr>
      <t xml:space="preserve">3 &gt; Combined Management Report &gt; Nonfinancial Statement &gt; General information &gt; Steering and planning;
</t>
    </r>
    <r>
      <rPr>
        <b/>
        <sz val="10"/>
        <rFont val="Delivery"/>
        <family val="2"/>
      </rPr>
      <t>Annual Report 2023</t>
    </r>
    <r>
      <rPr>
        <sz val="10"/>
        <rFont val="Delivery"/>
        <family val="2"/>
      </rPr>
      <t xml:space="preserve"> &gt; Combined Management Report &gt; Nonfinancial Statement &gt; General information &gt; Organization of sustainability;
</t>
    </r>
    <r>
      <rPr>
        <b/>
        <sz val="10"/>
        <rFont val="Delivery"/>
        <family val="2"/>
      </rPr>
      <t>Remuneration Report 2023</t>
    </r>
  </si>
  <si>
    <r>
      <rPr>
        <b/>
        <sz val="10"/>
        <rFont val="Delivery"/>
        <family val="2"/>
      </rPr>
      <t>Annual Report 2023</t>
    </r>
    <r>
      <rPr>
        <sz val="10"/>
        <rFont val="Delivery"/>
        <family val="2"/>
      </rPr>
      <t xml:space="preserve"> &gt; Combined Management Report &gt; Nonfinancial Statement &gt; General information &gt; Organization of sustainability</t>
    </r>
  </si>
  <si>
    <r>
      <rPr>
        <b/>
        <sz val="10"/>
        <rFont val="Delivery"/>
        <family val="2"/>
      </rPr>
      <t>Annual Report 2023</t>
    </r>
    <r>
      <rPr>
        <sz val="10"/>
        <rFont val="Delivery"/>
        <family val="2"/>
      </rPr>
      <t xml:space="preserve"> &gt; Combined Management Report &gt; Nonfinancial Statement &gt; General information &gt; Organization of sustainability;
</t>
    </r>
    <r>
      <rPr>
        <b/>
        <sz val="10"/>
        <rFont val="Delivery"/>
        <family val="2"/>
      </rPr>
      <t>Annual Report 2023</t>
    </r>
    <r>
      <rPr>
        <sz val="10"/>
        <rFont val="Delivery"/>
        <family val="2"/>
      </rPr>
      <t xml:space="preserve"> &gt; Combined Management Report &gt; Nonfinancial Statement &gt; General information &gt; Nonfinancial risks;
</t>
    </r>
    <r>
      <rPr>
        <b/>
        <sz val="10"/>
        <rFont val="Delivery"/>
        <family val="2"/>
      </rPr>
      <t>Annual Report 2023</t>
    </r>
    <r>
      <rPr>
        <sz val="10"/>
        <rFont val="Delivery"/>
        <family val="2"/>
      </rPr>
      <t xml:space="preserve"> &gt; Combined Management Report &gt; Expected developments, opportunities and risks &gt; Opportunities and risk management;
</t>
    </r>
    <r>
      <rPr>
        <b/>
        <sz val="10"/>
        <rFont val="Delivery"/>
        <family val="2"/>
      </rPr>
      <t>Annual Report 2023</t>
    </r>
    <r>
      <rPr>
        <sz val="10"/>
        <rFont val="Delivery"/>
        <family val="2"/>
      </rPr>
      <t xml:space="preserve"> &gt; Combined Management Report &gt; Expected Deevlopments, Opportunities and Risks &gt; Internal Control System &gt; Internal control system in the functions</t>
    </r>
  </si>
  <si>
    <r>
      <rPr>
        <b/>
        <sz val="10"/>
        <rFont val="Delivery"/>
        <family val="2"/>
      </rPr>
      <t>Annual Report 2023</t>
    </r>
    <r>
      <rPr>
        <sz val="10"/>
        <rFont val="Delivery"/>
        <family val="2"/>
      </rPr>
      <t xml:space="preserve"> &gt; Combined Management Report &gt; Nonfinancial Statement &gt; General information &gt; Nonfinancial risks;
</t>
    </r>
    <r>
      <rPr>
        <b/>
        <sz val="10"/>
        <rFont val="Delivery"/>
        <family val="2"/>
      </rPr>
      <t>Annual Report 2023</t>
    </r>
    <r>
      <rPr>
        <sz val="10"/>
        <rFont val="Delivery"/>
        <family val="2"/>
      </rPr>
      <t xml:space="preserve"> &gt; Combined Management Report &gt; Nonfinancial Statement &gt; Environment &gt; Risks arising from climate change;
</t>
    </r>
    <r>
      <rPr>
        <b/>
        <sz val="10"/>
        <rFont val="Delivery"/>
        <family val="2"/>
      </rPr>
      <t>Annual Report 2023</t>
    </r>
    <r>
      <rPr>
        <sz val="10"/>
        <rFont val="Delivery"/>
        <family val="2"/>
      </rPr>
      <t xml:space="preserve"> &gt; Combined Management Report &gt; Expected developments, opportunities and risks &gt; Opportunity and risk categories</t>
    </r>
  </si>
  <si>
    <r>
      <rPr>
        <b/>
        <sz val="10"/>
        <rFont val="Delivery"/>
        <family val="2"/>
      </rPr>
      <t>Annual Report 2023</t>
    </r>
    <r>
      <rPr>
        <sz val="10"/>
        <rFont val="Delivery"/>
        <family val="2"/>
      </rPr>
      <t xml:space="preserve"> &gt; Combined Management Report &gt; Nonfinancial Statement &gt; Environment &gt; Risks arising from climate change</t>
    </r>
  </si>
  <si>
    <r>
      <rPr>
        <b/>
        <sz val="10"/>
        <rFont val="Delivery"/>
        <family val="2"/>
      </rPr>
      <t>Annual Report 2023</t>
    </r>
    <r>
      <rPr>
        <sz val="10"/>
        <rFont val="Delivery"/>
        <family val="2"/>
      </rPr>
      <t xml:space="preserve"> &gt; Combined Management Report &gt; Nonfinancial Statement &gt; Environment &gt; Climate protection in the focus of our operations </t>
    </r>
  </si>
  <si>
    <r>
      <t xml:space="preserve">Annual Report 2023 </t>
    </r>
    <r>
      <rPr>
        <sz val="10"/>
        <rFont val="Delivery"/>
        <family val="2"/>
      </rPr>
      <t>&gt; Combined Management Report &gt; Nonfinancial Statement &gt; General information &gt; Report contents and material topics;</t>
    </r>
    <r>
      <rPr>
        <b/>
        <sz val="10"/>
        <rFont val="Delivery"/>
        <family val="2"/>
      </rPr>
      <t xml:space="preserve">
Annual Report 2023 </t>
    </r>
    <r>
      <rPr>
        <sz val="10"/>
        <rFont val="Delivery"/>
        <family val="2"/>
      </rPr>
      <t>&gt; Combined Management Report &gt; Nonfinancial Statement &gt; General information &gt; Sustainability anchored in strategy and remuneration;</t>
    </r>
    <r>
      <rPr>
        <b/>
        <sz val="10"/>
        <rFont val="Delivery"/>
        <family val="2"/>
      </rPr>
      <t xml:space="preserve">
Annual Report 2023 </t>
    </r>
    <r>
      <rPr>
        <sz val="10"/>
        <rFont val="Delivery"/>
        <family val="2"/>
      </rPr>
      <t xml:space="preserve">&gt; Combined Management Report &gt; Nonfinancial Statement &gt; General information &gt; Organization of sustainability;
</t>
    </r>
    <r>
      <rPr>
        <b/>
        <sz val="10"/>
        <rFont val="Delivery"/>
        <family val="2"/>
      </rPr>
      <t xml:space="preserve">Annual Report 2023 </t>
    </r>
    <r>
      <rPr>
        <sz val="10"/>
        <rFont val="Delivery"/>
        <family val="2"/>
      </rPr>
      <t xml:space="preserve">&gt; Combined Management Report &gt; Nonfinancial Statement &gt; Environment &gt; Climate protection in the focus of our operations; </t>
    </r>
    <r>
      <rPr>
        <b/>
        <sz val="10"/>
        <rFont val="Delivery"/>
        <family val="2"/>
      </rPr>
      <t xml:space="preserve">
Annual Report 2023 </t>
    </r>
    <r>
      <rPr>
        <sz val="10"/>
        <rFont val="Delivery"/>
        <family val="2"/>
      </rPr>
      <t>&gt; Combined Management Report &gt; Nonfinancial Statement &gt; Environment &gt; Implementing climate objectives;</t>
    </r>
    <r>
      <rPr>
        <b/>
        <sz val="10"/>
        <rFont val="Delivery"/>
        <family val="2"/>
      </rPr>
      <t xml:space="preserve">
Annual Report 2023 </t>
    </r>
    <r>
      <rPr>
        <sz val="10"/>
        <rFont val="Delivery"/>
        <family val="2"/>
      </rPr>
      <t>&gt; Combined Management Report &gt; Nonfinancial Statement &gt; Environment &gt; Progress in decarbonization;</t>
    </r>
    <r>
      <rPr>
        <b/>
        <sz val="10"/>
        <rFont val="Delivery"/>
        <family val="2"/>
      </rPr>
      <t xml:space="preserve">
Annual Report 2023 </t>
    </r>
    <r>
      <rPr>
        <sz val="10"/>
        <rFont val="Delivery"/>
        <family val="2"/>
      </rPr>
      <t>&gt; Combined Management Report &gt; Nonfinancial Statement &gt; Environment &gt; GHG emissions;</t>
    </r>
    <r>
      <rPr>
        <b/>
        <sz val="10"/>
        <rFont val="Delivery"/>
        <family val="2"/>
      </rPr>
      <t xml:space="preserve">
Annual Report 2023 </t>
    </r>
    <r>
      <rPr>
        <sz val="10"/>
        <rFont val="Delivery"/>
        <family val="2"/>
      </rPr>
      <t>&gt; Combined Management Report &gt; Nonfinancial Statement &gt; Environment &gt; Using sustainable technologies and fuels;</t>
    </r>
    <r>
      <rPr>
        <b/>
        <sz val="10"/>
        <rFont val="Delivery"/>
        <family val="2"/>
      </rPr>
      <t xml:space="preserve">
Annual Report 2023 </t>
    </r>
    <r>
      <rPr>
        <sz val="10"/>
        <rFont val="Delivery"/>
        <family val="2"/>
      </rPr>
      <t>&gt; Combined Management Report &gt; Nonfinancial Statement &gt; Environment &gt; Additional expenses for decarbonization;</t>
    </r>
    <r>
      <rPr>
        <b/>
        <sz val="10"/>
        <rFont val="Delivery"/>
        <family val="2"/>
      </rPr>
      <t xml:space="preserve">
Annual Report 2023 </t>
    </r>
    <r>
      <rPr>
        <sz val="10"/>
        <rFont val="Delivery"/>
        <family val="2"/>
      </rPr>
      <t xml:space="preserve">&gt; Combined Management Report &gt; Nonfinancial Statement &gt; Environment &gt; Divisions drive decarbonization;
</t>
    </r>
    <r>
      <rPr>
        <b/>
        <sz val="10"/>
        <rFont val="Delivery"/>
        <family val="2"/>
      </rPr>
      <t>DHL Group Environmental and Energy Policy</t>
    </r>
  </si>
  <si>
    <r>
      <t>Annual Report 2023</t>
    </r>
    <r>
      <rPr>
        <sz val="10"/>
        <rFont val="Delivery"/>
        <family val="2"/>
      </rPr>
      <t xml:space="preserve"> &gt; Combined Management Report &gt; Nonfinancial Statement &gt; Environment &gt; Additional expenses for decarbonization;
</t>
    </r>
    <r>
      <rPr>
        <b/>
        <sz val="10"/>
        <rFont val="Delivery"/>
        <family val="2"/>
      </rPr>
      <t xml:space="preserve">Annual Report 2023 </t>
    </r>
    <r>
      <rPr>
        <sz val="10"/>
        <rFont val="Delivery"/>
        <family val="2"/>
      </rPr>
      <t xml:space="preserve">&gt; Combined Management Report &gt; Nonfinancial Statement &gt; Environment &gt; Divisions drive decarbonization;
</t>
    </r>
    <r>
      <rPr>
        <b/>
        <sz val="10"/>
        <rFont val="Delivery"/>
        <family val="2"/>
      </rPr>
      <t>DHL Group Environmental and Energy Policy</t>
    </r>
  </si>
  <si>
    <r>
      <t xml:space="preserve">Annual Report 2023 </t>
    </r>
    <r>
      <rPr>
        <sz val="10"/>
        <rFont val="Delivery"/>
        <family val="2"/>
      </rPr>
      <t>&gt; Combined Management Report &gt; Nonfinancial Statement &gt; Environment &gt; Climate protection in the focus of our</t>
    </r>
    <r>
      <rPr>
        <b/>
        <sz val="10"/>
        <rFont val="Delivery"/>
        <family val="2"/>
      </rPr>
      <t xml:space="preserve"> </t>
    </r>
    <r>
      <rPr>
        <sz val="10"/>
        <rFont val="Delivery"/>
        <family val="2"/>
      </rPr>
      <t>operations;</t>
    </r>
    <r>
      <rPr>
        <b/>
        <sz val="10"/>
        <rFont val="Delivery"/>
        <family val="2"/>
      </rPr>
      <t xml:space="preserve">
Annual Report 2023 </t>
    </r>
    <r>
      <rPr>
        <sz val="10"/>
        <rFont val="Delivery"/>
        <family val="2"/>
      </rPr>
      <t>&gt; Combined Management Report &gt; Nonfinancial Statement &gt; Environment &gt; Implementing climate objectives;</t>
    </r>
    <r>
      <rPr>
        <b/>
        <sz val="10"/>
        <rFont val="Delivery"/>
        <family val="2"/>
      </rPr>
      <t xml:space="preserve">
Annual Report 2023 </t>
    </r>
    <r>
      <rPr>
        <sz val="10"/>
        <rFont val="Delivery"/>
        <family val="2"/>
      </rPr>
      <t>&gt; Combined Management Report &gt; Nonfinancial Statement &gt; Environment &gt; Progress in decarbonization;</t>
    </r>
    <r>
      <rPr>
        <b/>
        <sz val="10"/>
        <rFont val="Delivery"/>
        <family val="2"/>
      </rPr>
      <t xml:space="preserve">
Annual Report 2023 </t>
    </r>
    <r>
      <rPr>
        <sz val="10"/>
        <rFont val="Delivery"/>
        <family val="2"/>
      </rPr>
      <t>&gt; Combined Management Report &gt; Nonfinancial Statement &gt; Environment &gt; Using sustainable technologies and fuels;</t>
    </r>
    <r>
      <rPr>
        <b/>
        <sz val="10"/>
        <rFont val="Delivery"/>
        <family val="2"/>
      </rPr>
      <t xml:space="preserve">
Annual Report 2023 </t>
    </r>
    <r>
      <rPr>
        <sz val="10"/>
        <rFont val="Delivery"/>
        <family val="2"/>
      </rPr>
      <t>&gt; Combined Management Report &gt; Nonfinancial Statement &gt; Environment &gt; Additional expenses for decarbonization;</t>
    </r>
    <r>
      <rPr>
        <b/>
        <sz val="10"/>
        <rFont val="Delivery"/>
        <family val="2"/>
      </rPr>
      <t xml:space="preserve">
Annual Report 2023 </t>
    </r>
    <r>
      <rPr>
        <sz val="10"/>
        <rFont val="Delivery"/>
        <family val="2"/>
      </rPr>
      <t>&gt; Combined Management Report &gt; Nonfinancial Statement &gt; Environment &gt; Divisions drive decarbonization;</t>
    </r>
    <r>
      <rPr>
        <b/>
        <sz val="10"/>
        <rFont val="Delivery"/>
        <family val="2"/>
      </rPr>
      <t xml:space="preserve">
DHL Group Environmental and Energy Policy</t>
    </r>
  </si>
  <si>
    <r>
      <rPr>
        <b/>
        <sz val="10"/>
        <rFont val="Delivery"/>
        <family val="2"/>
      </rPr>
      <t xml:space="preserve">Annual Report 2023 </t>
    </r>
    <r>
      <rPr>
        <sz val="10"/>
        <rFont val="Delivery"/>
        <family val="2"/>
      </rPr>
      <t>&gt; Combined Management Report &gt; Nonfinancial Statement &gt; Environment &gt; Implementing climate objectives;</t>
    </r>
    <r>
      <rPr>
        <b/>
        <sz val="10"/>
        <rFont val="Delivery"/>
        <family val="2"/>
      </rPr>
      <t xml:space="preserve">
Annual Report 2023 </t>
    </r>
    <r>
      <rPr>
        <sz val="10"/>
        <rFont val="Delivery"/>
        <family val="2"/>
      </rPr>
      <t>&gt; Combined Management Report &gt; Nonfinancial Statement &gt; Environment &gt; Using sustainable technologies and fuels;</t>
    </r>
    <r>
      <rPr>
        <b/>
        <sz val="10"/>
        <rFont val="Delivery"/>
        <family val="2"/>
      </rPr>
      <t xml:space="preserve">
Annual Report 2023 </t>
    </r>
    <r>
      <rPr>
        <sz val="10"/>
        <rFont val="Delivery"/>
        <family val="2"/>
      </rPr>
      <t xml:space="preserve">&gt; Combined Management Report &gt; Nonfinancial Statement &gt; Environment &gt; Additional expenses for decarbonization;
</t>
    </r>
    <r>
      <rPr>
        <b/>
        <sz val="10"/>
        <rFont val="Delivery"/>
        <family val="2"/>
      </rPr>
      <t>Annual Report 2023 &gt;</t>
    </r>
    <r>
      <rPr>
        <sz val="10"/>
        <rFont val="Delivery"/>
        <family val="2"/>
      </rPr>
      <t xml:space="preserve"> Combined Management Report &gt; Nonfinancial Statement &gt; Environment &gt; Divisions drive decarbonization;
</t>
    </r>
    <r>
      <rPr>
        <b/>
        <sz val="10"/>
        <rFont val="Delivery"/>
        <family val="2"/>
      </rPr>
      <t>DHL Group Environmental and Energy Policy</t>
    </r>
    <r>
      <rPr>
        <sz val="10"/>
        <rFont val="Delivery"/>
        <family val="2"/>
      </rPr>
      <t xml:space="preserve"> &gt; Clean Operations Roadmap and Measures</t>
    </r>
  </si>
  <si>
    <r>
      <t xml:space="preserve">Annual Report 2023 </t>
    </r>
    <r>
      <rPr>
        <sz val="10"/>
        <rFont val="Delivery"/>
        <family val="2"/>
      </rPr>
      <t>&gt; Combined Management Report &gt; Nonfinancial Statement &gt; Environment &gt; Implementing climate objectives;</t>
    </r>
    <r>
      <rPr>
        <b/>
        <sz val="10"/>
        <rFont val="Delivery"/>
        <family val="2"/>
      </rPr>
      <t xml:space="preserve">
DHL Group Environmental and Energy Policy </t>
    </r>
    <r>
      <rPr>
        <sz val="10"/>
        <rFont val="Delivery"/>
        <family val="2"/>
      </rPr>
      <t>&gt; 4 Collaboration across the Value Chain</t>
    </r>
  </si>
  <si>
    <r>
      <rPr>
        <b/>
        <sz val="10"/>
        <rFont val="Delivery"/>
        <family val="2"/>
      </rPr>
      <t>Annual Report 2023</t>
    </r>
    <r>
      <rPr>
        <sz val="10"/>
        <rFont val="Delivery"/>
        <family val="2"/>
      </rPr>
      <t xml:space="preserve"> &gt; Combined Management Report &gt; Nonfinancial Statement &gt; Environment &gt; Climate protection in the focus of our operations;
</t>
    </r>
    <r>
      <rPr>
        <b/>
        <sz val="10"/>
        <rFont val="Delivery"/>
        <family val="2"/>
      </rPr>
      <t>Annual Report 2023</t>
    </r>
    <r>
      <rPr>
        <sz val="10"/>
        <rFont val="Delivery"/>
        <family val="2"/>
      </rPr>
      <t xml:space="preserve"> &gt; Combined Management Report &gt; Nonfinancial Statement &gt; Environment &gt; Implementing climate objectives;
</t>
    </r>
    <r>
      <rPr>
        <b/>
        <sz val="10"/>
        <rFont val="Delivery"/>
        <family val="2"/>
      </rPr>
      <t>DHL Group Environmental and Energy Policy</t>
    </r>
  </si>
  <si>
    <r>
      <rPr>
        <b/>
        <sz val="10"/>
        <rFont val="Delivery"/>
        <family val="2"/>
      </rPr>
      <t xml:space="preserve">Annual Report 2023 </t>
    </r>
    <r>
      <rPr>
        <sz val="10"/>
        <rFont val="Delivery"/>
        <family val="2"/>
      </rPr>
      <t>&gt; Combined Management Report &gt; Nonfinancial Statement &gt; Environment &gt; Climate protection in the focus of our operations;</t>
    </r>
    <r>
      <rPr>
        <b/>
        <sz val="10"/>
        <rFont val="Delivery"/>
        <family val="2"/>
      </rPr>
      <t xml:space="preserve">
Annual Report 2023 &gt;</t>
    </r>
    <r>
      <rPr>
        <sz val="10"/>
        <rFont val="Delivery"/>
        <family val="2"/>
      </rPr>
      <t xml:space="preserve"> Combined Management Report &gt; Nonfinancial Statement &gt; Environment &gt; Implementing climate objectives;
</t>
    </r>
    <r>
      <rPr>
        <b/>
        <sz val="10"/>
        <rFont val="Delivery"/>
        <family val="2"/>
      </rPr>
      <t>Annual Report 2023</t>
    </r>
    <r>
      <rPr>
        <sz val="10"/>
        <rFont val="Delivery"/>
        <family val="2"/>
      </rPr>
      <t xml:space="preserve"> &gt; Combined Management Report &gt; Nonfinancial Statement &gt; Environment &gt; Using sustainable technologies and fuels;</t>
    </r>
  </si>
  <si>
    <r>
      <rPr>
        <b/>
        <sz val="10"/>
        <rFont val="Delivery"/>
        <family val="2"/>
      </rPr>
      <t>Annual Report 2023</t>
    </r>
    <r>
      <rPr>
        <sz val="10"/>
        <rFont val="Delivery"/>
        <family val="2"/>
      </rPr>
      <t xml:space="preserve"> &gt; Combined Management Report &gt; Nonfinancial Statement &gt; Environment &gt; Implementing climate objectives;
</t>
    </r>
    <r>
      <rPr>
        <b/>
        <sz val="10"/>
        <rFont val="Delivery"/>
        <family val="2"/>
      </rPr>
      <t>Annual Report 2023</t>
    </r>
    <r>
      <rPr>
        <sz val="10"/>
        <rFont val="Delivery"/>
        <family val="2"/>
      </rPr>
      <t xml:space="preserve"> &gt; Combined Management Report &gt; Nonfinancial Statement &gt; Environment &gt; Using sustainable technologies and fuels;
</t>
    </r>
    <r>
      <rPr>
        <b/>
        <sz val="10"/>
        <rFont val="Delivery"/>
        <family val="2"/>
      </rPr>
      <t>Annual Report 2023</t>
    </r>
    <r>
      <rPr>
        <sz val="10"/>
        <rFont val="Delivery"/>
        <family val="2"/>
      </rPr>
      <t xml:space="preserve"> &gt; Combined Management Report &gt; Nonfinancial Statement &gt; Environment &gt; Additional expenses for decarbonization;
</t>
    </r>
    <r>
      <rPr>
        <b/>
        <sz val="10"/>
        <rFont val="Delivery"/>
        <family val="2"/>
      </rPr>
      <t>Annual Report 2023</t>
    </r>
    <r>
      <rPr>
        <sz val="10"/>
        <rFont val="Delivery"/>
        <family val="2"/>
      </rPr>
      <t xml:space="preserve"> &gt; Combined Management Report &gt; Nonfinancial Statement &gt; Environment &gt; Divisions drive decarbonization</t>
    </r>
  </si>
  <si>
    <r>
      <rPr>
        <b/>
        <sz val="10"/>
        <rFont val="Delivery"/>
        <family val="2"/>
      </rPr>
      <t xml:space="preserve">Annual Report 2023 </t>
    </r>
    <r>
      <rPr>
        <sz val="10"/>
        <rFont val="Delivery"/>
        <family val="2"/>
      </rPr>
      <t>&gt; Combined Management Report &gt; Nonfinancial Statement &gt; Environment &gt; Progress in decarbonization;</t>
    </r>
    <r>
      <rPr>
        <b/>
        <sz val="10"/>
        <rFont val="Delivery"/>
        <family val="2"/>
      </rPr>
      <t xml:space="preserve">
ESG Statbook 2023</t>
    </r>
    <r>
      <rPr>
        <sz val="10"/>
        <rFont val="Delivery"/>
        <family val="2"/>
      </rPr>
      <t xml:space="preserve"> &gt; Tab. "GHG emissions"</t>
    </r>
  </si>
  <si>
    <r>
      <t xml:space="preserve">Annual Report 2023 </t>
    </r>
    <r>
      <rPr>
        <sz val="10"/>
        <rFont val="Delivery"/>
        <family val="2"/>
      </rPr>
      <t>&gt; Combined Management Report &gt; Nonfinancial Statement &gt; General information &gt; Nonfinancial risks;</t>
    </r>
    <r>
      <rPr>
        <b/>
        <sz val="10"/>
        <rFont val="Delivery"/>
        <family val="2"/>
      </rPr>
      <t xml:space="preserve">
Annual Report 2023 </t>
    </r>
    <r>
      <rPr>
        <sz val="10"/>
        <rFont val="Delivery"/>
        <family val="2"/>
      </rPr>
      <t>&gt; Combined Management Report &gt; Nonfinancial Statement &gt; Environment &gt; Climate protection in the focus of our operations;</t>
    </r>
    <r>
      <rPr>
        <b/>
        <sz val="10"/>
        <rFont val="Delivery"/>
        <family val="2"/>
      </rPr>
      <t xml:space="preserve">
Annual Report 2023 </t>
    </r>
    <r>
      <rPr>
        <sz val="10"/>
        <rFont val="Delivery"/>
        <family val="2"/>
      </rPr>
      <t xml:space="preserve">&gt; Combined Management Report &gt; Nonfinancial Statement &gt; Environment &gt; Implementing climate objectives;
</t>
    </r>
    <r>
      <rPr>
        <b/>
        <sz val="10"/>
        <rFont val="Delivery"/>
        <family val="2"/>
      </rPr>
      <t>Annual Report 2023</t>
    </r>
    <r>
      <rPr>
        <sz val="10"/>
        <rFont val="Delivery"/>
        <family val="2"/>
      </rPr>
      <t xml:space="preserve"> &gt; Combined Management Report &gt; Nonfinancial Statement &gt; Environment &gt; Risks arising from climate change;</t>
    </r>
    <r>
      <rPr>
        <b/>
        <sz val="10"/>
        <rFont val="Delivery"/>
        <family val="2"/>
      </rPr>
      <t xml:space="preserve">
Annual Report 2023</t>
    </r>
    <r>
      <rPr>
        <sz val="10"/>
        <rFont val="Delivery"/>
        <family val="2"/>
      </rPr>
      <t xml:space="preserve"> &gt; Combined Management Report &gt; Nonfinancial Statement &gt; Environment &gt; Additional expenses for decarbonization;</t>
    </r>
    <r>
      <rPr>
        <b/>
        <sz val="10"/>
        <rFont val="Delivery"/>
        <family val="2"/>
      </rPr>
      <t xml:space="preserve">
Annual Report 2023 </t>
    </r>
    <r>
      <rPr>
        <sz val="10"/>
        <rFont val="Delivery"/>
        <family val="2"/>
      </rPr>
      <t>&gt; Combined Management Report &gt; Nonfinancial Statement &gt; Environment &gt; Divisions drive decarbonization;</t>
    </r>
    <r>
      <rPr>
        <b/>
        <sz val="10"/>
        <rFont val="Delivery"/>
        <family val="2"/>
      </rPr>
      <t xml:space="preserve">
DHL Group Environmental and Energy Policy</t>
    </r>
    <r>
      <rPr>
        <sz val="10"/>
        <rFont val="Delivery"/>
        <family val="2"/>
      </rPr>
      <t>;</t>
    </r>
    <r>
      <rPr>
        <b/>
        <sz val="10"/>
        <rFont val="Delivery"/>
        <family val="2"/>
      </rPr>
      <t xml:space="preserve">
ESG Statbook 2023</t>
    </r>
    <r>
      <rPr>
        <sz val="10"/>
        <rFont val="Delivery"/>
        <family val="2"/>
      </rPr>
      <t xml:space="preserve"> &gt; Tab. "TCFD Index"</t>
    </r>
  </si>
  <si>
    <r>
      <rPr>
        <b/>
        <sz val="10"/>
        <color theme="1"/>
        <rFont val="Delivery"/>
        <family val="2"/>
      </rPr>
      <t>Annual Report 2023</t>
    </r>
    <r>
      <rPr>
        <sz val="10"/>
        <color theme="1"/>
        <rFont val="Delivery"/>
        <family val="2"/>
      </rPr>
      <t xml:space="preserve"> &gt; Combined Management Report &gt; Nonfinancial Statement &gt; Environment &gt; Risks arising from climate change</t>
    </r>
  </si>
  <si>
    <r>
      <t xml:space="preserve">Annual Report 2023 </t>
    </r>
    <r>
      <rPr>
        <sz val="10"/>
        <rFont val="Delivery"/>
        <family val="2"/>
      </rPr>
      <t>&gt; Combined Management Report &gt; Nonfinancial Statement &gt; Environment &gt; Climate protection in the focus of our operations;</t>
    </r>
    <r>
      <rPr>
        <b/>
        <sz val="10"/>
        <rFont val="Delivery"/>
        <family val="2"/>
      </rPr>
      <t xml:space="preserve">
Annual Report 2023 </t>
    </r>
    <r>
      <rPr>
        <sz val="10"/>
        <rFont val="Delivery"/>
        <family val="2"/>
      </rPr>
      <t>&gt; Combined Management Report &gt; Nonfinancial Statement &gt; Environment &gt; Implementing climate objectives;</t>
    </r>
    <r>
      <rPr>
        <b/>
        <sz val="10"/>
        <rFont val="Delivery"/>
        <family val="2"/>
      </rPr>
      <t xml:space="preserve">
Annual Report 2023</t>
    </r>
    <r>
      <rPr>
        <sz val="10"/>
        <rFont val="Delivery"/>
        <family val="2"/>
      </rPr>
      <t xml:space="preserve"> &gt; Combined Management Report &gt; Nonfinancial Statement &gt; Environment &gt; Additional expenses for decarbonization;</t>
    </r>
    <r>
      <rPr>
        <b/>
        <sz val="10"/>
        <rFont val="Delivery"/>
        <family val="2"/>
      </rPr>
      <t xml:space="preserve">
Annual Report 2023 </t>
    </r>
    <r>
      <rPr>
        <sz val="10"/>
        <rFont val="Delivery"/>
        <family val="2"/>
      </rPr>
      <t>&gt; Combined Management Report &gt; Nonfinancial Statement &gt; Environment &gt; Divisions drive decarbonization;</t>
    </r>
    <r>
      <rPr>
        <b/>
        <sz val="10"/>
        <rFont val="Delivery"/>
        <family val="2"/>
      </rPr>
      <t xml:space="preserve">
DHL Group Environmental and Energy Policy</t>
    </r>
  </si>
  <si>
    <r>
      <t xml:space="preserve">Annual Report 2023 </t>
    </r>
    <r>
      <rPr>
        <sz val="10"/>
        <rFont val="Delivery"/>
        <family val="2"/>
      </rPr>
      <t xml:space="preserve">&gt; Combined Management Report &gt; Nonfinancial Statement &gt; Environment &gt; Climate protection in the focus of our operations; </t>
    </r>
    <r>
      <rPr>
        <b/>
        <sz val="10"/>
        <rFont val="Delivery"/>
        <family val="2"/>
      </rPr>
      <t xml:space="preserve">
Annual Report 2023 </t>
    </r>
    <r>
      <rPr>
        <sz val="10"/>
        <rFont val="Delivery"/>
        <family val="2"/>
      </rPr>
      <t>&gt; Combined Management Report &gt; Nonfinancial Statement &gt; Environment &gt; Implementing climate objectives;</t>
    </r>
    <r>
      <rPr>
        <b/>
        <sz val="10"/>
        <rFont val="Delivery"/>
        <family val="2"/>
      </rPr>
      <t xml:space="preserve">
Annual Report 2023</t>
    </r>
    <r>
      <rPr>
        <sz val="10"/>
        <rFont val="Delivery"/>
        <family val="2"/>
      </rPr>
      <t xml:space="preserve"> &gt; Combined Management Report &gt; Nonfinancial Statement &gt; Environment &gt; Additional expenses for decarbonization;</t>
    </r>
    <r>
      <rPr>
        <b/>
        <sz val="10"/>
        <rFont val="Delivery"/>
        <family val="2"/>
      </rPr>
      <t xml:space="preserve">
Annual Report 2023 </t>
    </r>
    <r>
      <rPr>
        <sz val="10"/>
        <rFont val="Delivery"/>
        <family val="2"/>
      </rPr>
      <t>&gt; Combined Management Report &gt; Nonfinancial Statement &gt; Environment &gt; Divisions drive decarbonization;</t>
    </r>
    <r>
      <rPr>
        <b/>
        <sz val="10"/>
        <rFont val="Delivery"/>
        <family val="2"/>
      </rPr>
      <t xml:space="preserve">
DHL Group Environmental and Energy Policy</t>
    </r>
  </si>
  <si>
    <r>
      <rPr>
        <b/>
        <sz val="10"/>
        <rFont val="Delivery"/>
        <family val="2"/>
      </rPr>
      <t>Annual Report 2023</t>
    </r>
    <r>
      <rPr>
        <sz val="10"/>
        <rFont val="Delivery"/>
        <family val="2"/>
      </rPr>
      <t xml:space="preserve"> &gt; Combined Management Report &gt; Nonfinancial Statement &gt; Environment &gt; Climate protection in the focus of our operations;</t>
    </r>
    <r>
      <rPr>
        <strike/>
        <sz val="10"/>
        <rFont val="Delivery"/>
        <family val="2"/>
      </rPr>
      <t xml:space="preserve">
</t>
    </r>
    <r>
      <rPr>
        <b/>
        <sz val="10"/>
        <rFont val="Delivery"/>
        <family val="2"/>
      </rPr>
      <t>Annual Report 2023</t>
    </r>
    <r>
      <rPr>
        <sz val="10"/>
        <rFont val="Delivery"/>
        <family val="2"/>
      </rPr>
      <t xml:space="preserve"> &gt; Combined Management Report &gt; Nonfinancial Statement &gt; Environment &gt; Implementing climate objectives;
</t>
    </r>
    <r>
      <rPr>
        <b/>
        <sz val="10"/>
        <rFont val="Delivery"/>
        <family val="2"/>
      </rPr>
      <t>Annual Report 2023</t>
    </r>
    <r>
      <rPr>
        <sz val="10"/>
        <rFont val="Delivery"/>
        <family val="2"/>
      </rPr>
      <t xml:space="preserve"> &gt; Combined Management Report &gt; Nonfinancial Statement &gt; Environment &gt; Additional expenses for decarbonization;
</t>
    </r>
    <r>
      <rPr>
        <b/>
        <sz val="10"/>
        <rFont val="Delivery"/>
        <family val="2"/>
      </rPr>
      <t>Annual Report 2023</t>
    </r>
    <r>
      <rPr>
        <sz val="10"/>
        <rFont val="Delivery"/>
        <family val="2"/>
      </rPr>
      <t xml:space="preserve"> &gt; Combined Management Report &gt; Nonfinancial Statement &gt; Environment &gt; Using sustainable technologies and fuels;
</t>
    </r>
    <r>
      <rPr>
        <b/>
        <sz val="10"/>
        <rFont val="Delivery"/>
        <family val="2"/>
      </rPr>
      <t>ESG Statbook 2023</t>
    </r>
    <r>
      <rPr>
        <sz val="10"/>
        <rFont val="Delivery"/>
        <family val="2"/>
      </rPr>
      <t xml:space="preserve"> &gt; Tab. "TCFD Index"</t>
    </r>
  </si>
  <si>
    <r>
      <rPr>
        <b/>
        <sz val="10"/>
        <rFont val="Delivery"/>
        <family val="2"/>
      </rPr>
      <t>Annual Report 2023</t>
    </r>
    <r>
      <rPr>
        <sz val="10"/>
        <rFont val="Delivery"/>
        <family val="2"/>
      </rPr>
      <t xml:space="preserve"> &gt; Combined Management Report &gt; Nonfinancial Statement &gt; Environment &gt; Implementing climate objectives;
</t>
    </r>
    <r>
      <rPr>
        <b/>
        <sz val="10"/>
        <rFont val="Delivery"/>
        <family val="2"/>
      </rPr>
      <t>Annual Report 2023</t>
    </r>
    <r>
      <rPr>
        <sz val="10"/>
        <rFont val="Delivery"/>
        <family val="2"/>
      </rPr>
      <t xml:space="preserve"> &gt; Combined Management Report &gt; Nonfinancial Statement &gt; Environment &gt; Using sustainable technologies and fuels;</t>
    </r>
  </si>
  <si>
    <r>
      <rPr>
        <b/>
        <sz val="10"/>
        <rFont val="Delivery"/>
        <family val="2"/>
      </rPr>
      <t>Annual Report 2023</t>
    </r>
    <r>
      <rPr>
        <sz val="10"/>
        <rFont val="Delivery"/>
        <family val="2"/>
      </rPr>
      <t xml:space="preserve"> &gt; Combined Management Report &gt; Nonfinancial Statement &gt; Environment &gt; Implementing climate objectives;
</t>
    </r>
    <r>
      <rPr>
        <b/>
        <sz val="10"/>
        <rFont val="Delivery"/>
        <family val="2"/>
      </rPr>
      <t>Annual Report 2023</t>
    </r>
    <r>
      <rPr>
        <sz val="10"/>
        <rFont val="Delivery"/>
        <family val="2"/>
      </rPr>
      <t xml:space="preserve"> &gt; Combined Management Report &gt; Nonfinancial Statement &gt; Environment &gt; Additional expenses for decarbonization</t>
    </r>
  </si>
  <si>
    <r>
      <rPr>
        <b/>
        <sz val="10"/>
        <color theme="1"/>
        <rFont val="Delivery"/>
        <family val="2"/>
      </rPr>
      <t>Annual Report 2023</t>
    </r>
    <r>
      <rPr>
        <sz val="10"/>
        <color theme="1"/>
        <rFont val="Delivery"/>
        <family val="2"/>
      </rPr>
      <t xml:space="preserve"> &gt; Combined Management Report &gt; Nonfinancial Statement &gt; General information &gt; Nonfinancial risks;
</t>
    </r>
    <r>
      <rPr>
        <b/>
        <sz val="10"/>
        <color theme="1"/>
        <rFont val="Delivery"/>
        <family val="2"/>
      </rPr>
      <t>Annual Report 2023</t>
    </r>
    <r>
      <rPr>
        <sz val="10"/>
        <color theme="1"/>
        <rFont val="Delivery"/>
        <family val="2"/>
      </rPr>
      <t xml:space="preserve"> &gt; Combined Management Report &gt; Nonfinancial Statement &gt; Environment &gt; Risks arising from climate change;
</t>
    </r>
    <r>
      <rPr>
        <b/>
        <sz val="10"/>
        <color theme="1"/>
        <rFont val="Delivery"/>
        <family val="2"/>
      </rPr>
      <t>ESG Statbook 2023</t>
    </r>
    <r>
      <rPr>
        <sz val="10"/>
        <color theme="1"/>
        <rFont val="Delivery"/>
        <family val="2"/>
      </rPr>
      <t xml:space="preserve"> &gt; Tab. "TCFD Index"</t>
    </r>
  </si>
  <si>
    <r>
      <rPr>
        <b/>
        <sz val="10"/>
        <rFont val="Delivery"/>
        <family val="2"/>
      </rPr>
      <t>Annual Report 2023</t>
    </r>
    <r>
      <rPr>
        <sz val="10"/>
        <rFont val="Delivery"/>
        <family val="2"/>
      </rPr>
      <t xml:space="preserve"> &gt; Combined Management Report &gt; Nonfinancial Statement &gt; General information &gt; Nonfinancial risks;
</t>
    </r>
    <r>
      <rPr>
        <b/>
        <sz val="10"/>
        <rFont val="Delivery"/>
        <family val="2"/>
      </rPr>
      <t>Annual Report 2023</t>
    </r>
    <r>
      <rPr>
        <sz val="10"/>
        <rFont val="Delivery"/>
        <family val="2"/>
      </rPr>
      <t xml:space="preserve"> &gt; Combined Management Report &gt; Nonfinancial Statement &gt; Environment &gt; Risks arising from climate change;
</t>
    </r>
    <r>
      <rPr>
        <b/>
        <sz val="10"/>
        <rFont val="Delivery"/>
        <family val="2"/>
      </rPr>
      <t>ESG Statbook 2023</t>
    </r>
    <r>
      <rPr>
        <sz val="10"/>
        <rFont val="Delivery"/>
        <family val="2"/>
      </rPr>
      <t xml:space="preserve"> &gt; Tab. "TCFD Index"</t>
    </r>
  </si>
  <si>
    <r>
      <rPr>
        <b/>
        <sz val="10"/>
        <rFont val="Delivery"/>
        <family val="2"/>
      </rPr>
      <t xml:space="preserve">Annual Report 2023 </t>
    </r>
    <r>
      <rPr>
        <sz val="10"/>
        <rFont val="Delivery"/>
        <family val="2"/>
      </rPr>
      <t xml:space="preserve">&gt; Combined Management Report &gt; Nonfinancial Statement &gt; General information &gt; Nonfinancial risks;
</t>
    </r>
    <r>
      <rPr>
        <b/>
        <sz val="10"/>
        <rFont val="Delivery"/>
        <family val="2"/>
      </rPr>
      <t>Annual Report 2023</t>
    </r>
    <r>
      <rPr>
        <sz val="10"/>
        <rFont val="Delivery"/>
        <family val="2"/>
      </rPr>
      <t xml:space="preserve"> &gt; Combined Management Report &gt; Nonfinancial Statement &gt; Environment &gt; Risks arising from climate change;
</t>
    </r>
    <r>
      <rPr>
        <b/>
        <sz val="10"/>
        <rFont val="Delivery"/>
        <family val="2"/>
      </rPr>
      <t>ESG Statbook 2023</t>
    </r>
    <r>
      <rPr>
        <sz val="10"/>
        <rFont val="Delivery"/>
        <family val="2"/>
      </rPr>
      <t xml:space="preserve"> &gt; Tab. "TCFD Index"</t>
    </r>
  </si>
  <si>
    <r>
      <rPr>
        <b/>
        <sz val="10"/>
        <color theme="1"/>
        <rFont val="Delivery"/>
        <family val="2"/>
      </rPr>
      <t>Annual Report 2023</t>
    </r>
    <r>
      <rPr>
        <sz val="10"/>
        <color theme="1"/>
        <rFont val="Delivery"/>
        <family val="2"/>
      </rPr>
      <t xml:space="preserve"> &gt; Combined Management Report &gt; Nonfinancial Statement &gt; General information &gt; Nonfinancial risks</t>
    </r>
  </si>
  <si>
    <r>
      <rPr>
        <b/>
        <sz val="10"/>
        <rFont val="Delivery"/>
        <family val="2"/>
      </rPr>
      <t>Annual Report 2023</t>
    </r>
    <r>
      <rPr>
        <sz val="10"/>
        <rFont val="Delivery"/>
        <family val="2"/>
      </rPr>
      <t xml:space="preserve"> &gt; Combined Management Report &gt; Nonfinancial Statement &gt; General information &gt; Report boundary and framework</t>
    </r>
  </si>
  <si>
    <r>
      <rPr>
        <b/>
        <sz val="10"/>
        <rFont val="Delivery"/>
        <family val="2"/>
      </rPr>
      <t>Annual Report 2023</t>
    </r>
    <r>
      <rPr>
        <sz val="10"/>
        <rFont val="Delivery"/>
        <family val="2"/>
      </rPr>
      <t xml:space="preserve"> &gt; Combined Management Report &gt; Nonfinancial Statement &gt; Environment &gt; Risks arising from climate change;
</t>
    </r>
    <r>
      <rPr>
        <b/>
        <sz val="10"/>
        <rFont val="Delivery"/>
        <family val="2"/>
      </rPr>
      <t>ESG Statbook 2023</t>
    </r>
    <r>
      <rPr>
        <sz val="10"/>
        <rFont val="Delivery"/>
        <family val="2"/>
      </rPr>
      <t xml:space="preserve"> &gt; Tab. "TCFD Index"
Implicit through the use of the Sustainable Development Scenario of the International Energy Agency</t>
    </r>
  </si>
  <si>
    <r>
      <rPr>
        <b/>
        <sz val="10"/>
        <rFont val="Delivery"/>
        <family val="2"/>
      </rPr>
      <t>Annual Report 2023</t>
    </r>
    <r>
      <rPr>
        <sz val="10"/>
        <rFont val="Delivery"/>
        <family val="2"/>
      </rPr>
      <t xml:space="preserve"> &gt; Combined Management Report &gt; Nonfinancial Statement &gt; Environment &gt; Risks arising from climate change;
</t>
    </r>
    <r>
      <rPr>
        <b/>
        <sz val="10"/>
        <rFont val="Delivery"/>
        <family val="2"/>
      </rPr>
      <t>Annual Report 2023</t>
    </r>
    <r>
      <rPr>
        <sz val="10"/>
        <rFont val="Delivery"/>
        <family val="2"/>
      </rPr>
      <t xml:space="preserve"> &gt; Combined Management Report &gt; Nonfinancial Statement &gt; Environment &gt; Using sustainable technologies and fuels;
</t>
    </r>
    <r>
      <rPr>
        <b/>
        <sz val="10"/>
        <rFont val="Delivery"/>
        <family val="2"/>
      </rPr>
      <t>Annual Report 2023</t>
    </r>
    <r>
      <rPr>
        <sz val="10"/>
        <rFont val="Delivery"/>
        <family val="2"/>
      </rPr>
      <t xml:space="preserve"> &gt; Combined Management Report &gt; Nonfinancial Statement &gt; Environment &gt; Energy consumption and efficiency;
</t>
    </r>
    <r>
      <rPr>
        <b/>
        <sz val="10"/>
        <rFont val="Delivery"/>
        <family val="2"/>
      </rPr>
      <t>ESG Statbook 2023</t>
    </r>
    <r>
      <rPr>
        <sz val="10"/>
        <rFont val="Delivery"/>
        <family val="2"/>
      </rPr>
      <t xml:space="preserve"> &gt; Tab. "TCFD Index"
Implicit through the use of the Sustainable Development Scenario of the International Energy Agency</t>
    </r>
  </si>
  <si>
    <r>
      <rPr>
        <b/>
        <sz val="10"/>
        <rFont val="Delivery"/>
        <family val="2"/>
      </rPr>
      <t>Annual Report 2023</t>
    </r>
    <r>
      <rPr>
        <sz val="10"/>
        <rFont val="Delivery"/>
        <family val="2"/>
      </rPr>
      <t xml:space="preserve"> &gt; Combined Management Report &gt; Nonfinancial Statement &gt; Environment &gt; Risks arising from climate change;
</t>
    </r>
    <r>
      <rPr>
        <b/>
        <sz val="10"/>
        <rFont val="Delivery"/>
        <family val="2"/>
      </rPr>
      <t>ESG Statbook 2023</t>
    </r>
    <r>
      <rPr>
        <sz val="10"/>
        <rFont val="Delivery"/>
        <family val="2"/>
      </rPr>
      <t xml:space="preserve"> &gt; Tab. "TCFD Index"</t>
    </r>
  </si>
  <si>
    <r>
      <rPr>
        <b/>
        <sz val="10"/>
        <rFont val="Delivery"/>
        <family val="2"/>
      </rPr>
      <t>Annual Report 2023</t>
    </r>
    <r>
      <rPr>
        <sz val="10"/>
        <rFont val="Delivery"/>
        <family val="2"/>
      </rPr>
      <t xml:space="preserve"> &gt; Combined Management Report &gt; Nonfinancial Statement &gt; Environment &gt; Risks arising from climate change;
</t>
    </r>
    <r>
      <rPr>
        <b/>
        <sz val="10"/>
        <rFont val="Delivery"/>
        <family val="2"/>
      </rPr>
      <t>Annual Report 2023</t>
    </r>
    <r>
      <rPr>
        <sz val="10"/>
        <rFont val="Delivery"/>
        <family val="2"/>
      </rPr>
      <t xml:space="preserve"> &gt; Combined Management Report &gt; Expected developments, opportunities and risks &gt; Opportunities and risk management;
</t>
    </r>
    <r>
      <rPr>
        <b/>
        <sz val="10"/>
        <rFont val="Delivery"/>
        <family val="2"/>
      </rPr>
      <t>ESG Statbook 2023</t>
    </r>
    <r>
      <rPr>
        <sz val="10"/>
        <rFont val="Delivery"/>
        <family val="2"/>
      </rPr>
      <t xml:space="preserve"> &gt; Tab. "TCFD Index"</t>
    </r>
  </si>
  <si>
    <r>
      <rPr>
        <b/>
        <sz val="10"/>
        <rFont val="Delivery"/>
        <family val="2"/>
      </rPr>
      <t>Annual Report 2023</t>
    </r>
    <r>
      <rPr>
        <sz val="10"/>
        <rFont val="Delivery"/>
        <family val="2"/>
      </rPr>
      <t xml:space="preserve"> &gt; Combined Management Report &gt; Expected developments, opportunities and risks &gt; Opportunities and risk management;
</t>
    </r>
    <r>
      <rPr>
        <b/>
        <sz val="10"/>
        <rFont val="Delivery"/>
        <family val="2"/>
      </rPr>
      <t xml:space="preserve">ESG Statbook 2023 </t>
    </r>
    <r>
      <rPr>
        <sz val="10"/>
        <rFont val="Delivery"/>
        <family val="2"/>
      </rPr>
      <t>&gt; Tab. "TCFD Index"</t>
    </r>
  </si>
  <si>
    <r>
      <rPr>
        <b/>
        <sz val="10"/>
        <rFont val="Delivery"/>
        <family val="2"/>
      </rPr>
      <t>Annual Report 2023</t>
    </r>
    <r>
      <rPr>
        <sz val="10"/>
        <rFont val="Delivery"/>
        <family val="2"/>
      </rPr>
      <t xml:space="preserve"> &gt; Combined Management Report &gt; Nonfinancial Statement &gt; Environment &gt; Implementing climate objectives;
</t>
    </r>
    <r>
      <rPr>
        <b/>
        <sz val="10"/>
        <rFont val="Delivery"/>
        <family val="2"/>
      </rPr>
      <t>Annual Report 2023</t>
    </r>
    <r>
      <rPr>
        <sz val="10"/>
        <rFont val="Delivery"/>
        <family val="2"/>
      </rPr>
      <t xml:space="preserve"> &gt; Combined Management Report &gt; Nonfinancial Statement &gt; Environment &gt; Using sustainable technologies and fuels</t>
    </r>
  </si>
  <si>
    <r>
      <rPr>
        <b/>
        <sz val="10"/>
        <rFont val="Delivery"/>
        <family val="2"/>
      </rPr>
      <t>Annual Report 2023</t>
    </r>
    <r>
      <rPr>
        <sz val="10"/>
        <rFont val="Delivery"/>
        <family val="2"/>
      </rPr>
      <t xml:space="preserve"> &gt; Combined Management Report &gt; Expected developments, opportunities and risks &gt; Opportunities and risk management</t>
    </r>
  </si>
  <si>
    <r>
      <rPr>
        <b/>
        <sz val="10"/>
        <color theme="1"/>
        <rFont val="Delivery"/>
        <family val="2"/>
      </rPr>
      <t>Annual Report 2023</t>
    </r>
    <r>
      <rPr>
        <sz val="10"/>
        <color theme="1"/>
        <rFont val="Delivery"/>
        <family val="2"/>
      </rPr>
      <t xml:space="preserve"> &gt; Combined Management Report &gt; Nonfinancial Statement &gt; General information &gt; Reporting on the facilitation of sustainable investments (EU Taxonomy);
</t>
    </r>
    <r>
      <rPr>
        <b/>
        <sz val="10"/>
        <color theme="1"/>
        <rFont val="Delivery"/>
        <family val="2"/>
      </rPr>
      <t>Annual Report 2023</t>
    </r>
    <r>
      <rPr>
        <sz val="10"/>
        <color theme="1"/>
        <rFont val="Delivery"/>
        <family val="2"/>
      </rPr>
      <t xml:space="preserve"> &gt; Combined Management Report &gt; Nonfinancial Statement &gt; General information &gt; Sustainability anchored in strategy and remuneration;
</t>
    </r>
    <r>
      <rPr>
        <b/>
        <sz val="10"/>
        <color theme="1"/>
        <rFont val="Delivery"/>
        <family val="2"/>
      </rPr>
      <t>Annual Report 2023</t>
    </r>
    <r>
      <rPr>
        <sz val="10"/>
        <color theme="1"/>
        <rFont val="Delivery"/>
        <family val="2"/>
      </rPr>
      <t xml:space="preserve"> &gt; Combined Management Report &gt; Nonfinancial Statement &gt; Environment &gt; Progress in decarbonization;
</t>
    </r>
    <r>
      <rPr>
        <b/>
        <sz val="10"/>
        <color theme="1"/>
        <rFont val="Delivery"/>
        <family val="2"/>
      </rPr>
      <t>Annual Report 2023</t>
    </r>
    <r>
      <rPr>
        <sz val="10"/>
        <color theme="1"/>
        <rFont val="Delivery"/>
        <family val="2"/>
      </rPr>
      <t xml:space="preserve"> &gt; Combined Management Report &gt; Nonfinancial Statement &gt; Environment &gt; GHG emissions;
</t>
    </r>
    <r>
      <rPr>
        <b/>
        <sz val="10"/>
        <color theme="1"/>
        <rFont val="Delivery"/>
        <family val="2"/>
      </rPr>
      <t>Annual Report 2023</t>
    </r>
    <r>
      <rPr>
        <sz val="10"/>
        <color theme="1"/>
        <rFont val="Delivery"/>
        <family val="2"/>
      </rPr>
      <t xml:space="preserve"> &gt; Combined Management Report &gt; Nonfinancial Statement &gt; Environment &gt; Energy consumption and efficiency;
</t>
    </r>
    <r>
      <rPr>
        <b/>
        <sz val="10"/>
        <color theme="1"/>
        <rFont val="Delivery"/>
        <family val="2"/>
      </rPr>
      <t>Annual Report 2023</t>
    </r>
    <r>
      <rPr>
        <sz val="10"/>
        <color theme="1"/>
        <rFont val="Delivery"/>
        <family val="2"/>
      </rPr>
      <t xml:space="preserve"> &gt; Combined Management Report &gt; General Information &gt; Steering Metrics &gt; Steering and reducing greenhouse gas emissions;
</t>
    </r>
    <r>
      <rPr>
        <b/>
        <sz val="10"/>
        <color theme="1"/>
        <rFont val="Delivery"/>
        <family val="2"/>
      </rPr>
      <t>Remuneration Report 2023</t>
    </r>
  </si>
  <si>
    <r>
      <rPr>
        <b/>
        <sz val="10"/>
        <color theme="1"/>
        <rFont val="Delivery"/>
        <family val="2"/>
      </rPr>
      <t>Annual Report 2023</t>
    </r>
    <r>
      <rPr>
        <sz val="10"/>
        <color theme="1"/>
        <rFont val="Delivery"/>
        <family val="2"/>
      </rPr>
      <t xml:space="preserve"> &gt; Combined Management Report &gt; Nonfinancial Statement &gt; Environment &gt; Climate protection in the focus of our operations;
</t>
    </r>
    <r>
      <rPr>
        <b/>
        <sz val="10"/>
        <color theme="1"/>
        <rFont val="Delivery"/>
        <family val="2"/>
      </rPr>
      <t>Annual Report 2023</t>
    </r>
    <r>
      <rPr>
        <sz val="10"/>
        <color theme="1"/>
        <rFont val="Delivery"/>
        <family val="2"/>
      </rPr>
      <t xml:space="preserve"> &gt; Combined Management Report &gt; Nonfinancial Statement &gt; Environment &gt; Progress in decarbonization;
</t>
    </r>
    <r>
      <rPr>
        <b/>
        <sz val="10"/>
        <color theme="1"/>
        <rFont val="Delivery"/>
        <family val="2"/>
      </rPr>
      <t>Annual Report 2023</t>
    </r>
    <r>
      <rPr>
        <sz val="10"/>
        <color theme="1"/>
        <rFont val="Delivery"/>
        <family val="2"/>
      </rPr>
      <t xml:space="preserve"> &gt; Combined Management Report &gt; General Information &gt; Steering metrics &gt; Steering and reducing greenhouse gas emissions;
</t>
    </r>
    <r>
      <rPr>
        <b/>
        <sz val="10"/>
        <color theme="1"/>
        <rFont val="Delivery"/>
        <family val="2"/>
      </rPr>
      <t>DHL Group Environmental and Energy Policy</t>
    </r>
  </si>
  <si>
    <r>
      <rPr>
        <b/>
        <sz val="10"/>
        <color theme="1"/>
        <rFont val="Delivery"/>
        <family val="2"/>
      </rPr>
      <t>Annual Report 2023</t>
    </r>
    <r>
      <rPr>
        <sz val="10"/>
        <color theme="1"/>
        <rFont val="Delivery"/>
        <family val="2"/>
      </rPr>
      <t xml:space="preserve"> &gt; Combined Management Report &gt; Nonfinancial Statement &gt; Environment  &gt; GHG emissions;
</t>
    </r>
    <r>
      <rPr>
        <b/>
        <sz val="10"/>
        <color theme="1"/>
        <rFont val="Delivery"/>
        <family val="2"/>
      </rPr>
      <t>ESG Statbook 2023</t>
    </r>
    <r>
      <rPr>
        <sz val="10"/>
        <color theme="1"/>
        <rFont val="Delivery"/>
        <family val="2"/>
      </rPr>
      <t xml:space="preserve"> &gt; Tab. "GHG emissions"</t>
    </r>
  </si>
  <si>
    <r>
      <rPr>
        <b/>
        <sz val="10"/>
        <rFont val="Delivery"/>
        <family val="2"/>
      </rPr>
      <t>Annual Report 2023</t>
    </r>
    <r>
      <rPr>
        <sz val="10"/>
        <rFont val="Delivery"/>
        <family val="2"/>
      </rPr>
      <t xml:space="preserve"> &gt; Combined Management Report &gt; Nonfinancial Statement &gt; Environment  &gt; GHG emissions;
</t>
    </r>
    <r>
      <rPr>
        <b/>
        <sz val="10"/>
        <rFont val="Delivery"/>
        <family val="2"/>
      </rPr>
      <t xml:space="preserve">ESG Statbook 2023 </t>
    </r>
    <r>
      <rPr>
        <sz val="10"/>
        <rFont val="Delivery"/>
        <family val="2"/>
      </rPr>
      <t>&gt; Tab. "GHG emissions"</t>
    </r>
  </si>
  <si>
    <r>
      <rPr>
        <b/>
        <sz val="10"/>
        <rFont val="Delivery"/>
        <family val="2"/>
      </rPr>
      <t>Annual Report 2023</t>
    </r>
    <r>
      <rPr>
        <sz val="10"/>
        <rFont val="Delivery"/>
        <family val="2"/>
      </rPr>
      <t xml:space="preserve"> &gt; Combined Management Report &gt; Nonfinancial Statement &gt; Environment  &gt; GHG emissions;
</t>
    </r>
    <r>
      <rPr>
        <b/>
        <sz val="10"/>
        <rFont val="Delivery"/>
        <family val="2"/>
      </rPr>
      <t>ESG Statbook 2023</t>
    </r>
    <r>
      <rPr>
        <sz val="10"/>
        <rFont val="Delivery"/>
        <family val="2"/>
      </rPr>
      <t xml:space="preserve"> &gt; Tab. "GHG emissions"</t>
    </r>
  </si>
  <si>
    <r>
      <rPr>
        <b/>
        <sz val="10"/>
        <rFont val="Delivery"/>
        <family val="2"/>
      </rPr>
      <t>Annual Report 2023</t>
    </r>
    <r>
      <rPr>
        <sz val="10"/>
        <rFont val="Delivery"/>
        <family val="2"/>
      </rPr>
      <t xml:space="preserve"> &gt; Combined Management Report &gt; Nonfinancial Statement &gt; Environment &gt; Progress in decarbonization;
</t>
    </r>
    <r>
      <rPr>
        <b/>
        <sz val="10"/>
        <rFont val="Delivery"/>
        <family val="2"/>
      </rPr>
      <t>ESG Statbook 2023</t>
    </r>
    <r>
      <rPr>
        <sz val="10"/>
        <rFont val="Delivery"/>
        <family val="2"/>
      </rPr>
      <t xml:space="preserve"> &gt; Tab. "GHG emissions"</t>
    </r>
  </si>
  <si>
    <r>
      <rPr>
        <b/>
        <sz val="10"/>
        <rFont val="Delivery"/>
        <family val="2"/>
      </rPr>
      <t>Annual Report 2023</t>
    </r>
    <r>
      <rPr>
        <sz val="10"/>
        <rFont val="Delivery"/>
        <family val="2"/>
      </rPr>
      <t xml:space="preserve"> &gt; Combined Management Report &gt; Nonfinancial Statement &gt; Environment &gt; Progress in decarbonization;
</t>
    </r>
    <r>
      <rPr>
        <b/>
        <sz val="10"/>
        <rFont val="Delivery"/>
        <family val="2"/>
      </rPr>
      <t xml:space="preserve">ESG Statbook 2023 </t>
    </r>
    <r>
      <rPr>
        <sz val="10"/>
        <rFont val="Delivery"/>
        <family val="2"/>
      </rPr>
      <t>&gt; Tab. "GHG emissions"</t>
    </r>
  </si>
  <si>
    <r>
      <rPr>
        <b/>
        <sz val="10"/>
        <color theme="1"/>
        <rFont val="Delivery"/>
        <family val="2"/>
      </rPr>
      <t>Annual Report 2023</t>
    </r>
    <r>
      <rPr>
        <sz val="10"/>
        <color theme="1"/>
        <rFont val="Delivery"/>
        <family val="2"/>
      </rPr>
      <t xml:space="preserve"> &gt; Combined Management Report &gt; Nonfinancial Statement &gt; Environment &gt; Progress in decarbonization;
</t>
    </r>
    <r>
      <rPr>
        <b/>
        <sz val="10"/>
        <color theme="1"/>
        <rFont val="Delivery"/>
        <family val="2"/>
      </rPr>
      <t xml:space="preserve">ESG Statbook 2023 </t>
    </r>
    <r>
      <rPr>
        <sz val="10"/>
        <color theme="1"/>
        <rFont val="Delivery"/>
        <family val="2"/>
      </rPr>
      <t>&gt; Tab. "GHG emissions"</t>
    </r>
  </si>
  <si>
    <r>
      <rPr>
        <b/>
        <sz val="10"/>
        <color theme="1"/>
        <rFont val="Delivery"/>
        <family val="2"/>
      </rPr>
      <t>Annual Report 2023</t>
    </r>
    <r>
      <rPr>
        <sz val="10"/>
        <color theme="1"/>
        <rFont val="Delivery"/>
        <family val="2"/>
      </rPr>
      <t xml:space="preserve"> </t>
    </r>
    <r>
      <rPr>
        <sz val="10"/>
        <rFont val="Delivery"/>
        <family val="2"/>
      </rPr>
      <t>&gt; Combined Management Report &gt; General Information &gt; Steering Metrics &gt; Steering and reducing greenhouse gas emissions</t>
    </r>
  </si>
  <si>
    <r>
      <rPr>
        <b/>
        <sz val="10"/>
        <rFont val="Delivery"/>
        <family val="2"/>
      </rPr>
      <t>Annual Report 2023</t>
    </r>
    <r>
      <rPr>
        <sz val="10"/>
        <rFont val="Delivery"/>
        <family val="2"/>
      </rPr>
      <t xml:space="preserve"> &gt; Combined Management Report &gt; Nonfinancial Statement &gt; General information &gt; Report boundary and framework;
</t>
    </r>
    <r>
      <rPr>
        <b/>
        <sz val="10"/>
        <rFont val="Delivery"/>
        <family val="2"/>
      </rPr>
      <t>Annual Report 2023</t>
    </r>
    <r>
      <rPr>
        <sz val="10"/>
        <rFont val="Delivery"/>
        <family val="2"/>
      </rPr>
      <t xml:space="preserve"> &gt; Combined Management Report &gt; Nonfinancial Statement &gt; Environment &gt; Progress in decarbonization;
</t>
    </r>
    <r>
      <rPr>
        <b/>
        <sz val="10"/>
        <rFont val="Delivery"/>
        <family val="2"/>
      </rPr>
      <t>ESG Statbook 2023</t>
    </r>
    <r>
      <rPr>
        <sz val="10"/>
        <rFont val="Delivery"/>
        <family val="2"/>
      </rPr>
      <t xml:space="preserve"> &gt; Tab. "GHG emissions"</t>
    </r>
  </si>
  <si>
    <r>
      <rPr>
        <b/>
        <sz val="10"/>
        <rFont val="Delivery"/>
        <family val="2"/>
      </rPr>
      <t>Annual Report 2023</t>
    </r>
    <r>
      <rPr>
        <sz val="10"/>
        <rFont val="Delivery"/>
        <family val="2"/>
      </rPr>
      <t xml:space="preserve"> &gt; Combined Management Report &gt; Nonfinancial Statement &gt; Environment &gt; GHG emissions;
</t>
    </r>
    <r>
      <rPr>
        <b/>
        <sz val="10"/>
        <rFont val="Delivery"/>
        <family val="2"/>
      </rPr>
      <t>Annual Report 2023</t>
    </r>
    <r>
      <rPr>
        <sz val="10"/>
        <rFont val="Delivery"/>
        <family val="2"/>
      </rPr>
      <t xml:space="preserve"> &gt; Combined Management Report &gt; Nonfinancial Statement &gt; Environment &gt; Energy consumption and efficiency
</t>
    </r>
  </si>
  <si>
    <r>
      <rPr>
        <b/>
        <sz val="10"/>
        <rFont val="Delivery"/>
        <family val="2"/>
      </rPr>
      <t>Annual Report 2023</t>
    </r>
    <r>
      <rPr>
        <sz val="10"/>
        <rFont val="Delivery"/>
        <family val="2"/>
      </rPr>
      <t xml:space="preserve"> &gt; Combined Management Report &gt; Nonfinancial Statement &gt; Environment &gt; Progress in decarbonization;
</t>
    </r>
    <r>
      <rPr>
        <b/>
        <sz val="10"/>
        <rFont val="Delivery"/>
        <family val="2"/>
      </rPr>
      <t xml:space="preserve">Annual Report 2023 </t>
    </r>
    <r>
      <rPr>
        <sz val="10"/>
        <rFont val="Delivery"/>
        <family val="2"/>
      </rPr>
      <t xml:space="preserve">&gt; Combined Management Report &gt; Nonfinancial Statement &gt; Environment &gt; GHG emissions;
</t>
    </r>
    <r>
      <rPr>
        <b/>
        <sz val="10"/>
        <rFont val="Delivery"/>
        <family val="2"/>
      </rPr>
      <t>ESG Statbook 2023</t>
    </r>
    <r>
      <rPr>
        <sz val="10"/>
        <rFont val="Delivery"/>
        <family val="2"/>
      </rPr>
      <t xml:space="preserve"> &gt; Tab. "GHG emissions"</t>
    </r>
  </si>
  <si>
    <r>
      <rPr>
        <b/>
        <sz val="10"/>
        <rFont val="Delivery"/>
        <family val="2"/>
      </rPr>
      <t>Annual Report 2023</t>
    </r>
    <r>
      <rPr>
        <sz val="10"/>
        <rFont val="Delivery"/>
        <family val="2"/>
      </rPr>
      <t xml:space="preserve"> &gt; Combined Management Report &gt; Nonfinancial Statement &gt; General information &gt; Reporting on the facilitation of sustainable investments (EU Taxonomy);
</t>
    </r>
    <r>
      <rPr>
        <b/>
        <sz val="10"/>
        <rFont val="Delivery"/>
        <family val="2"/>
      </rPr>
      <t>Annual Report 2023</t>
    </r>
    <r>
      <rPr>
        <sz val="10"/>
        <rFont val="Delivery"/>
        <family val="2"/>
      </rPr>
      <t xml:space="preserve"> &gt; Combined Management Report &gt; Nonfinancial Statement &gt; EU Taxonomy &gt; Development of the Taxonomy KPIs</t>
    </r>
  </si>
  <si>
    <r>
      <rPr>
        <b/>
        <sz val="10"/>
        <color theme="1"/>
        <rFont val="Delivery"/>
        <family val="2"/>
      </rPr>
      <t>Annual Report 2023</t>
    </r>
    <r>
      <rPr>
        <sz val="10"/>
        <color theme="1"/>
        <rFont val="Delivery"/>
        <family val="2"/>
      </rPr>
      <t xml:space="preserve"> &gt; Combined Management Report &gt; Nonfinancial Statement &gt; Environment &gt; Climate protection in the focus of our operations 
</t>
    </r>
    <r>
      <rPr>
        <b/>
        <sz val="10"/>
        <color theme="1"/>
        <rFont val="Delivery"/>
        <family val="2"/>
      </rPr>
      <t>DHL Group Environmental and Energy Policy</t>
    </r>
  </si>
  <si>
    <r>
      <rPr>
        <b/>
        <sz val="10"/>
        <color theme="1"/>
        <rFont val="Delivery"/>
        <family val="2"/>
      </rPr>
      <t>Annual Report 2023</t>
    </r>
    <r>
      <rPr>
        <sz val="10"/>
        <color theme="1"/>
        <rFont val="Delivery"/>
        <family val="2"/>
      </rPr>
      <t xml:space="preserve"> &gt; Combined Management Report &gt; Nonfinancial Statement &gt; Environment &gt; Climate protection in the focus of our operations;
</t>
    </r>
    <r>
      <rPr>
        <b/>
        <sz val="10"/>
        <color theme="1"/>
        <rFont val="Delivery"/>
        <family val="2"/>
      </rPr>
      <t>DHL Group Environmental and Energy Policy</t>
    </r>
  </si>
  <si>
    <r>
      <t>Annual Report 2023</t>
    </r>
    <r>
      <rPr>
        <sz val="10"/>
        <rFont val="Delivery"/>
        <family val="2"/>
      </rPr>
      <t xml:space="preserve"> &gt; Combined Management Report &gt; General Information &gt; Steering Metrics &gt; Steering and reducing greenhouse gas emissions</t>
    </r>
  </si>
  <si>
    <r>
      <rPr>
        <b/>
        <sz val="10"/>
        <rFont val="Delivery"/>
        <family val="2"/>
      </rPr>
      <t>Annual Report 2023</t>
    </r>
    <r>
      <rPr>
        <sz val="10"/>
        <rFont val="Delivery"/>
        <family val="2"/>
      </rPr>
      <t xml:space="preserve"> &gt; Combined Management Report &gt; Nonfinancial Statement &gt; Environment &gt; Progress in decarbonization;
</t>
    </r>
    <r>
      <rPr>
        <b/>
        <sz val="10"/>
        <rFont val="Delivery"/>
        <family val="2"/>
      </rPr>
      <t>Annual Report 2023</t>
    </r>
    <r>
      <rPr>
        <sz val="10"/>
        <rFont val="Delivery"/>
        <family val="2"/>
      </rPr>
      <t xml:space="preserve"> &gt; Combined Management Report &gt; Nonfinancial Statement &gt; Environment &gt; GHG emissions</t>
    </r>
  </si>
  <si>
    <r>
      <rPr>
        <b/>
        <sz val="10"/>
        <rFont val="Delivery"/>
        <family val="2"/>
      </rPr>
      <t>Annual Report 2023</t>
    </r>
    <r>
      <rPr>
        <sz val="10"/>
        <rFont val="Delivery"/>
        <family val="2"/>
      </rPr>
      <t xml:space="preserve"> &gt; Combined Management Report &gt; Nonfinancial Statement &gt; Climate protection in the focus of our operations;
</t>
    </r>
    <r>
      <rPr>
        <b/>
        <sz val="10"/>
        <rFont val="Delivery"/>
        <family val="2"/>
      </rPr>
      <t>DHL Group Environmental and Energy Policy</t>
    </r>
  </si>
  <si>
    <r>
      <rPr>
        <b/>
        <sz val="10"/>
        <rFont val="Delivery"/>
        <family val="2"/>
      </rPr>
      <t xml:space="preserve">Annual Report 2023 </t>
    </r>
    <r>
      <rPr>
        <sz val="10"/>
        <rFont val="Delivery"/>
        <family val="2"/>
      </rPr>
      <t xml:space="preserve">&gt; Combined Management Report &gt; Nonfinancial Statement &gt; Climate protection in the focus of our operations;
</t>
    </r>
    <r>
      <rPr>
        <b/>
        <sz val="10"/>
        <rFont val="Delivery"/>
        <family val="2"/>
      </rPr>
      <t>DHL Group Environmental and Energy Policy</t>
    </r>
  </si>
  <si>
    <r>
      <rPr>
        <b/>
        <sz val="10"/>
        <rFont val="Delivery"/>
        <family val="2"/>
      </rPr>
      <t>Annual Report 2023</t>
    </r>
    <r>
      <rPr>
        <sz val="10"/>
        <rFont val="Delivery"/>
        <family val="2"/>
      </rPr>
      <t xml:space="preserve"> &gt; Combined Management Report &gt; Nonfinancial Statement &gt; Climate protection in the focus of our operations;
</t>
    </r>
    <r>
      <rPr>
        <b/>
        <sz val="10"/>
        <rFont val="Delivery"/>
        <family val="2"/>
      </rPr>
      <t>Annual Report 2023</t>
    </r>
    <r>
      <rPr>
        <sz val="10"/>
        <rFont val="Delivery"/>
        <family val="2"/>
      </rPr>
      <t xml:space="preserve"> &gt; Combined Management Report &gt; Nonfinancial Statement &gt; Environment &gt; Progress in decarbonization;
Gross target value not reported.</t>
    </r>
  </si>
  <si>
    <t>The governance body(s) (which can include a board, committee or equivalent body charged with governance) or individual(s) responsible for oversight of climate-related risks and opportunities. Specifically, the entity shall identify that body(s) or individual(s) and disclose information about</t>
  </si>
  <si>
    <t>How responsibilities for climate-related risks and opportunities are reflected in the terms of reference, mandates, role descriptions and other related policies applicable to that body(s) or individual(s)</t>
  </si>
  <si>
    <t>How the body(s) or individual(s) determine whether appropriate skills and competencies are available or will be developed to oversee strategies designed to respond to climate-related risks and opportunities</t>
  </si>
  <si>
    <t>How and how often the body(s) or individual(s) is informed about climate-related risks and opportunities</t>
  </si>
  <si>
    <t>How the body(s) or individual(s) takes into account climate-related risks and opportunities when overseeing the entity’s strategy, its decisions on major transactions and its risk management processes and related policies, including whether the body(s) or individual(s) has considered trade-offs associated with those risks and opportunities</t>
  </si>
  <si>
    <t>How the body(s) or individual(s) oversees the setting of targets related to climate-related risks and opportunities, and monitors progress towards those targets (see paragraphs 33–36), including whether and how related performance metrics are included in remuneration policies (see paragraph 29(g))</t>
  </si>
  <si>
    <t>Management’s role in the governance processes, controls and procedures used to monitor, manage and oversee climate-related  risks and opportunities, including information about</t>
  </si>
  <si>
    <t>Whether the role is delegated to a specific management-level position or management-level committee and how oversight is exercised over that position or committee</t>
  </si>
  <si>
    <t>Whether management uses controls and procedures to support the oversight of climate-related risks and opportunities and, if so, how these controls and procedures are integrated with other internal functions</t>
  </si>
  <si>
    <t>The climate-related risks and opportunities that could reasonably be expected to affect the entity’s prospects (see paragraphs 10–12)</t>
  </si>
  <si>
    <t>Describe climate-related risks and opportunities that could reasonably be expected to affect the entity’s prospects</t>
  </si>
  <si>
    <t>Explain, for each climate-related risk the entity has identified, whether the entity considers the risk to be a climate-related physical risk or climate-related transition risk</t>
  </si>
  <si>
    <t>Specify, for each climate-related risk and opportunity the entity has identified, over which time horizons—short, medium or long  term— the effects of each climate-related risk and opportunity could reasonably be expected to occur</t>
  </si>
  <si>
    <t>Explain how the entity defines ‘short term’, ‘medium term’ and ‘long term’ and how these definitions are linked to the planning horizons used by the entity for strategic decision-making</t>
  </si>
  <si>
    <t>The current and anticipated effects of those climate-related risks and opportunities on the entity’s business model and value chain (see paragraph 13)</t>
  </si>
  <si>
    <t>A description of the current and anticipated effects of climate-related risks and opportunities on the entity’s business model and value chain</t>
  </si>
  <si>
    <t>A description of where in the entity’s business model and value chain climate-related risks and opportunities are concentrated  (for example, geographical areas, facilities and types of assets)</t>
  </si>
  <si>
    <t>The effects of those climate-related risks and opportunities on the entity’s strategy and decision-making, including information  about its climate-related transition plan (see paragraph 14)</t>
  </si>
  <si>
    <t>Information about how the entity has responded to, and plans to respond to, climate-related risks and opportunities in its  strategy and decision-making, including how the entity plans to achieve any climate-related targets it has set and any targets it is required to meet by law or regulation. Specifically, the entity shall disclose information about</t>
  </si>
  <si>
    <t>Current and anticipated changes to the entity’s business model, including its resource allocation, to address climate-related risks and opportunities (for example, these changes could include plans to manage or decommission carbon-, energy- or water-intensive operations; resource allocations resulting from demand or supply-chain changes; resource allocations arising from business development through capital expenditure or additional expenditure on research and development; and acquisitions or divestments)</t>
  </si>
  <si>
    <t>Current and anticipated direct mitigation and adaptation efforts (for example, through changes in production processes or equipment, relocation of facilities, workforce adjustments, and changes in product specifications)</t>
  </si>
  <si>
    <t>Current and anticipated indirect mitigation and adaptation efforts (for example, through working with customers and supply chains)</t>
  </si>
  <si>
    <t>Any climate-related transition plan the entity has, including information about key assumptions used in developing its transition plan, and dependencies on which the entity’s transition plan relies</t>
  </si>
  <si>
    <t>How the entity plans to achieve any climate-related targets, including any greenhouse gas emissions targets, described in accordance with paragraphs 33–36</t>
  </si>
  <si>
    <t>Information about how the entity is resourcing, and plans to resource, the activities disclosed in accordance with paragraph 14(a)</t>
  </si>
  <si>
    <t>Quantitative and qualitative information about the progress of plans disclosed in previous reporting periods in accordance with paragraph 14(a)</t>
  </si>
  <si>
    <t>The effects of those climate-related risks and opportunities on the entity’s financial position, financial performance and cash flows for the reporting period, and their anticipated effects on the entity’s financial position, financial performance and cash flows over the short, medium and long term, taking into consideration how those climate-related risks and opportunities have been factored into the entity’s financial planning (see paragraphs 15–21)</t>
  </si>
  <si>
    <t>The climate resilience of the entity’s strategy and its business model to climate-related changes, developments and uncertainties,  taking into consideration the entity’s identified climate-related risks and opportunities (see paragraph 22)</t>
  </si>
  <si>
    <t>The entity shall use climate-related scenario analysis to assess its climate resilience using an approach that is commensurate with the entity’s circumstances (see paragraphs B1–B18)</t>
  </si>
  <si>
    <t>The entity’s assessment of its climate resilience as at the reporting date, which shall enable users of general purpose financial reports to understand</t>
  </si>
  <si>
    <t>The implications, if any, of the entity’s assessment for ist strategy and business model, including how the entity would need to respond to the effects identified in the climate-related scenario analysis</t>
  </si>
  <si>
    <t>The significant areas of uncertainty considered in the entity’s assessment of its climate resilience</t>
  </si>
  <si>
    <t>The entity’s capacity to adjust or adapt its strategy and business model to climate change over the short, medium and long term, including</t>
  </si>
  <si>
    <t>The availability of, and flexibility in, the entity’s existing financial resources to respond to the effects identified in the climate-related scenario analysis, including to address climate-related risks and to take advantage of climate-related opportunities</t>
  </si>
  <si>
    <t>The entity’s ability to redeploy, repurpose, upgrade or decommission existing assets</t>
  </si>
  <si>
    <t>The effect of the entity’s current and planned investments in climate-related mitigation, adaptation and opportunities for climate resilience</t>
  </si>
  <si>
    <t>How and when the climate-related scenario analysis was carried out, including</t>
  </si>
  <si>
    <t>Information about the inputs the entity used, including</t>
  </si>
  <si>
    <t>Which climate-related scenarios the entity used for the analysis and the sources of those scenarios</t>
  </si>
  <si>
    <t>Whether the analysis included a diverse range of climate-related scenarios</t>
  </si>
  <si>
    <t>Whether the climate-related scenarios used for the analysis are associated with climate-related transition risks or climate-related physical risks</t>
  </si>
  <si>
    <t>Whether the entity used, among its scenarios, a climate-related scenario aligned with the latest international agreement on climate change</t>
  </si>
  <si>
    <t>Why the entity decided that its chosen climate-related scenarios are relevant to assessing its resilience to climate-related changes, developments or uncertainties</t>
  </si>
  <si>
    <t>The time horizons the entity used in the analysis</t>
  </si>
  <si>
    <t>What scope of operations the entity used in the analysis (for example, the operating locations and business units used in the analysis)</t>
  </si>
  <si>
    <t>The key assumptions the entity made in the analysis, including assumptions about</t>
  </si>
  <si>
    <t>Climate-related policies in the jurisdictions in which the entity operates</t>
  </si>
  <si>
    <t>Macroeconomic trends</t>
  </si>
  <si>
    <t>National- or regional-level variables (for example, local weather patterns, demographics, land use, infrastructure and availability of natural resources)</t>
  </si>
  <si>
    <t>Energy usage and mix</t>
  </si>
  <si>
    <t>Developments in technology</t>
  </si>
  <si>
    <t>The reporting period in which the climate-related scenario analysis was carried out (see paragraph B18)</t>
  </si>
  <si>
    <t>The processes and related policies the entity uses to identify, assess, prioritise and monitor climate-related risks, including information about</t>
  </si>
  <si>
    <t>The inputs and parameters the entity uses (for example, information about data sources and the scope of operations covered in the processes)</t>
  </si>
  <si>
    <t>Whether and how the entity uses climate-related scenario analysis to inform its identification of climate-related risks</t>
  </si>
  <si>
    <t>How the entity assesses the nature, likelihood and magnitude of the effects of those risks (for example, whether the entity considers qualitative factors, quantitative thresholds or other criteria)</t>
  </si>
  <si>
    <t>Whether and how the entity prioritises climate-related risks relative to other types of risk</t>
  </si>
  <si>
    <t>How the entity monitors climate-related risks</t>
  </si>
  <si>
    <t>Whether and how the entity has changed the processes it uses compared with the previous reporting period</t>
  </si>
  <si>
    <t>The processes the entity uses to identify, assess, prioritise and monitor climate-related opportunities, including information about whether and how the entity uses climate-related scenario analysis to inform its identification of climate-related opportunities</t>
  </si>
  <si>
    <t>The extent to which, and how, the processes for identifying, assessing, prioritising and monitoring climate-related risks and opportunities are integrated into and inform the entity’s overall risk management process</t>
  </si>
  <si>
    <t>Information relevant to the cross-industry metric categories (see paragraphs 29–31)</t>
  </si>
  <si>
    <t>Targets set by the entity, and any targets it is required to meet by law or regulation, to mitigate or adapt to climate-related risks or take advantage of climate-related opportunities, including metrics used by the governance body or management to measure progress towards these targets (see paragraphs 33–37)</t>
  </si>
  <si>
    <t>An entity shall disclose information relevant to the cross-industry metric categories of</t>
  </si>
  <si>
    <t>Greenhouse gases—the entity shall</t>
  </si>
  <si>
    <t>Disclose its absolute gross greenhouse gas emissions generated during the reporting period, expressed as metric tonnes of CO2 equivalent (see paragraphs B19–B22), classified as</t>
  </si>
  <si>
    <t>Scope 1 greenhouse gas emissions</t>
  </si>
  <si>
    <t>Scope 2 greenhouse gas emissions</t>
  </si>
  <si>
    <t>Scope 3 greenhouse gas emissions</t>
  </si>
  <si>
    <t>Measure its greenhouse gas emissions in accordance with the Greenhouse Gas Protocol: A Corporate Accounting and Reporting Standard (2004) unless required by a jurisdictional authority or an exchange on which the entity is listed to use a different method for measuring its greenhouse gas emissions (see paragraphs B23–B25)</t>
  </si>
  <si>
    <t>Disclose the approach it uses to measure its greenhouse gas emissions (see paragraphs B26–B29) including</t>
  </si>
  <si>
    <t>The measurement approach, inputs and assumptions the entity uses to measure its greenhouse gas emissions</t>
  </si>
  <si>
    <t>Any changes the entity made to the measurement approach, inputs and assumptions during the reporting period and the reasons for those changes</t>
  </si>
  <si>
    <t>For Scope 1 and Scope 2 greenhouse gas emissions disclosed in accordance with paragraph 29(a)(i)(1)–(2), disaggregate emissions between</t>
  </si>
  <si>
    <t>The consolidated accounting group (for example, for an entity applying IFRS Accounting Standards, this group would comprise the parent and its consolidated subsidiaries)</t>
  </si>
  <si>
    <t>Other investees excluded from paragraph 29(a)(iv)(1) (for example, for an entity applying IFRS Accounting Standards, these investees would include associates, joint ventures and unconsolidated subsidiaries)</t>
  </si>
  <si>
    <t>For Scope 2 greenhouse gas emissions disclosed in accordance with paragraph 29(a)(i)(2), disclose its location-based Scope 2 greenhouse gas emissions, and provide information about any contractual instruments that is necessary to inform users’ understanding of the entity’s Scope 2 greenhouse gas emissions (see paragraphs B30–B31)</t>
  </si>
  <si>
    <t>For Scope 3 greenhouse gas emissions disclosed in accordance with paragraph 29(a)(i)(3), and with reference to paragraphs B32–B57, disclose</t>
  </si>
  <si>
    <t>The categories included within the entity’s measure of Scope 3 greenhouse gas emissions, in accordance with the Scope 3 categories described in the Greenhouse Gas Protocol Corporate Value Chain (Scope 3) Accounting and Reporting Standard (2011)</t>
  </si>
  <si>
    <t>Additional information about the entity’s Category 15  greenhouse gas emissions or those associated with its investments (financed emissions), if the entity’s activities include asset management, commercial banking or insurance (see paragraphs B58–B63)</t>
  </si>
  <si>
    <t>Climate-related transition risks—the amount and percentage of assets or business activities vulnerable to climate-related transition risks</t>
  </si>
  <si>
    <t>Climate-related physical risks—the amount and percentage of assets or business activities vulnerable to climate-related physical risks</t>
  </si>
  <si>
    <t>Climate-related opportunities—the amount and percentage of assets or business activities aligned with climate-related opportunities</t>
  </si>
  <si>
    <t>Capital deployment—the amount of capital expenditure, financing or investment deployed towards climate-related risks and opportunities</t>
  </si>
  <si>
    <t>Internal carbon prices—the entity shall disclose</t>
  </si>
  <si>
    <t>An explanation of whether and how the entity is applying a carbon price in decision-making (for example, investment decisions, transfer pricing and scenario analysis)</t>
  </si>
  <si>
    <t>The price for each metric tonne of greenhouse gas emissions the entity uses to assess the costs of its greenhouse gas emissions</t>
  </si>
  <si>
    <t>Remuneration—the entity shall disclose</t>
  </si>
  <si>
    <t>A description of whether and how climate-related considerations are factored into executive remuneration (see also paragraph 6(a)(v))</t>
  </si>
  <si>
    <t>The percentage of executive management remuneration recognised in the current period that is linked to climaterelated considerations</t>
  </si>
  <si>
    <t>An entity shall disclose the quantitative and qualitative climate-related targets it has set to monitor progress towards achieving its strategic goals, and any targets it is required to meet by law or regulation, including any greenhouse gas emissions targets. For each target, the entity shall disclose</t>
  </si>
  <si>
    <t>The metric used to set the target (see paragraphs B66–B67)</t>
  </si>
  <si>
    <t>The objective of the target (for example, mitigation, adaptation or conformance with science-based initiatives)</t>
  </si>
  <si>
    <t>The part of the entity to which the target applies (for example, whether the target applies to the entity in its entirety or only a part of the entity, such as a specific business unit or specific geographical region)</t>
  </si>
  <si>
    <t>The period over which the target applies</t>
  </si>
  <si>
    <t>The base period from which progress is measured</t>
  </si>
  <si>
    <t>Any milestones and interim targets</t>
  </si>
  <si>
    <t>If the target is quantitative, whether it is an absolute target or an intensity target</t>
  </si>
  <si>
    <t>How the latest international agreement on climate change, including jurisdictional commitments that arise from that agreement, has informed the target</t>
  </si>
  <si>
    <t>An entity shall disclose information about its approach to setting and reviewing each target, and how it monitors progress against each target, including</t>
  </si>
  <si>
    <t>Whether the target and the methodology for setting the target has been validated by a third party</t>
  </si>
  <si>
    <t>The entity’s processes for reviewing the target</t>
  </si>
  <si>
    <t>Any revisions to the target and an explanation for those revisions</t>
  </si>
  <si>
    <t>An entity shall disclose information about its performance against each climate-related target and an analysis of trends or changes in the entity’s performance</t>
  </si>
  <si>
    <t>For each greenhouse gas emissions target disclosed in accordance with paragraphs 33–35, an entity shall disclose</t>
  </si>
  <si>
    <t>Which greenhouse gases are covered by the target</t>
  </si>
  <si>
    <t>Whether Scope 1, Scope 2 or Scope 3 greenhouse gas emissions are covered by the target</t>
  </si>
  <si>
    <t>Whether the target is a gross greenhouse gas emissions target or net greenhouse gas emissions target. If the entity discloses a net greenhouse gas emissions target, the entity is also required to separately disclose its associated gross greenhouse gas emissions target (see paragraphs B68–B69)</t>
  </si>
  <si>
    <t>Whether the target was derived using a sectoral decarbonisation approach</t>
  </si>
  <si>
    <t>The entity’s planned use of carbon credits to offset greenhouse gas emissions to achieve any net greenhouse gas emissions target. In explaining its planned use of carbon credits the entity shall disclose information including, and with reference to paragraphs B70–B71</t>
  </si>
  <si>
    <t>The extent to which, and how, achieving any net greenhouse gas emissions target relies on the use of carbon credits</t>
  </si>
  <si>
    <t>Which third-party scheme(s) will verify or certify the carbon credits</t>
  </si>
  <si>
    <t>The type of carbon credit, including whether the underlying offset will be nature-based or based on technological carbon removals, and whether the underlying offset is achieved through carbon reduction or removal</t>
  </si>
  <si>
    <t>Any other factors necessary for users of general purpose financial reports to understand the credibility and integrity of the carbon credits the entity plans to use (for example, assumptions regarding the permanence of the carbon offset)</t>
  </si>
  <si>
    <t>An entity shall disclose</t>
  </si>
  <si>
    <r>
      <rPr>
        <b/>
        <sz val="10"/>
        <rFont val="Delivery"/>
        <family val="2"/>
      </rPr>
      <t xml:space="preserve">Annual Report 2023 </t>
    </r>
    <r>
      <rPr>
        <sz val="10"/>
        <rFont val="Delivery"/>
        <family val="2"/>
      </rPr>
      <t xml:space="preserve">&gt; Further Information &gt; Independant Auditor's Report; 
</t>
    </r>
    <r>
      <rPr>
        <b/>
        <sz val="10"/>
        <rFont val="Delivery"/>
        <family val="2"/>
      </rPr>
      <t xml:space="preserve">Annual Report 2023 </t>
    </r>
    <r>
      <rPr>
        <sz val="10"/>
        <rFont val="Delivery"/>
        <family val="2"/>
      </rPr>
      <t>&gt; Further Information &gt; Independant Practitioner's Report</t>
    </r>
  </si>
  <si>
    <r>
      <rPr>
        <b/>
        <sz val="10"/>
        <rFont val="Delivery"/>
        <family val="2"/>
      </rPr>
      <t>Annual Report 2023</t>
    </r>
    <r>
      <rPr>
        <sz val="10"/>
        <rFont val="Delivery"/>
        <family val="2"/>
      </rPr>
      <t xml:space="preserve"> &gt; The Company &gt; Report of the Supervisory Board; 
</t>
    </r>
    <r>
      <rPr>
        <b/>
        <sz val="10"/>
        <rFont val="Delivery"/>
        <family val="2"/>
      </rPr>
      <t>Annual Report 2023</t>
    </r>
    <r>
      <rPr>
        <sz val="10"/>
        <rFont val="Delivery"/>
        <family val="2"/>
      </rPr>
      <t xml:space="preserve"> &gt; Combined Management Report &gt; Nonfinancial Statement &gt; General information</t>
    </r>
  </si>
  <si>
    <r>
      <rPr>
        <b/>
        <sz val="10"/>
        <rFont val="Delivery"/>
        <family val="2"/>
      </rPr>
      <t>Annual Report 2023</t>
    </r>
    <r>
      <rPr>
        <sz val="10"/>
        <rFont val="Delivery"/>
        <family val="2"/>
      </rPr>
      <t xml:space="preserve"> &gt; The Company &gt; Report of the Supervisory Board; 
</t>
    </r>
    <r>
      <rPr>
        <b/>
        <sz val="10"/>
        <rFont val="Delivery"/>
        <family val="2"/>
      </rPr>
      <t>Annual Report 2023</t>
    </r>
    <r>
      <rPr>
        <sz val="10"/>
        <rFont val="Delivery"/>
        <family val="2"/>
      </rPr>
      <t xml:space="preserve"> &gt; Combined Management Report &gt; Nonfinancial Statement &gt; General Information; 
</t>
    </r>
    <r>
      <rPr>
        <b/>
        <sz val="10"/>
        <rFont val="Delivery"/>
        <family val="2"/>
      </rPr>
      <t>Annual Report 2023</t>
    </r>
    <r>
      <rPr>
        <sz val="10"/>
        <rFont val="Delivery"/>
        <family val="2"/>
      </rPr>
      <t xml:space="preserve"> &gt; Combined Management Report &gt; Governance &gt; Annual Corporate Governance Statement; 
</t>
    </r>
    <r>
      <rPr>
        <b/>
        <sz val="10"/>
        <rFont val="Delivery"/>
        <family val="2"/>
      </rPr>
      <t>Annual Report 2023</t>
    </r>
    <r>
      <rPr>
        <sz val="10"/>
        <rFont val="Delivery"/>
        <family val="2"/>
      </rPr>
      <t xml:space="preserve"> &gt; Combined Management Report &gt; Corporate governance</t>
    </r>
  </si>
  <si>
    <r>
      <rPr>
        <b/>
        <sz val="10"/>
        <rFont val="Delivery"/>
        <family val="2"/>
      </rPr>
      <t xml:space="preserve">Annual Report 2023 </t>
    </r>
    <r>
      <rPr>
        <sz val="10"/>
        <rFont val="Delivery"/>
        <family val="2"/>
      </rPr>
      <t>&gt; The Company &gt; Report of the Supervisory Board</t>
    </r>
  </si>
  <si>
    <r>
      <rPr>
        <b/>
        <sz val="10"/>
        <rFont val="Delivery"/>
        <family val="2"/>
      </rPr>
      <t xml:space="preserve">Annual Report 2023 </t>
    </r>
    <r>
      <rPr>
        <sz val="10"/>
        <rFont val="Delivery"/>
        <family val="2"/>
      </rPr>
      <t xml:space="preserve">&gt; The Company &gt;  Boards and Committees; 
</t>
    </r>
    <r>
      <rPr>
        <b/>
        <sz val="10"/>
        <rFont val="Delivery"/>
        <family val="2"/>
      </rPr>
      <t>Annual Report 2023</t>
    </r>
    <r>
      <rPr>
        <sz val="10"/>
        <rFont val="Delivery"/>
        <family val="2"/>
      </rPr>
      <t xml:space="preserve"> &gt; The Company &gt; Report of the Supervisory Board; 
Homepage &gt; CVs of Board of Management and Supervisory Board </t>
    </r>
  </si>
  <si>
    <r>
      <rPr>
        <b/>
        <sz val="10"/>
        <rFont val="Delivery"/>
        <family val="2"/>
      </rPr>
      <t>Annual Report 2023</t>
    </r>
    <r>
      <rPr>
        <sz val="10"/>
        <rFont val="Delivery"/>
        <family val="2"/>
      </rPr>
      <t xml:space="preserve"> &gt; The Company &gt; Forword</t>
    </r>
  </si>
  <si>
    <r>
      <rPr>
        <b/>
        <sz val="10"/>
        <rFont val="Delivery"/>
        <family val="2"/>
      </rPr>
      <t>Annual Report 2023</t>
    </r>
    <r>
      <rPr>
        <sz val="10"/>
        <rFont val="Delivery"/>
        <family val="2"/>
      </rPr>
      <t xml:space="preserve"> &gt; Combined Management Report &gt; Nonfinancial Statement &gt; General information; 
</t>
    </r>
    <r>
      <rPr>
        <b/>
        <sz val="10"/>
        <rFont val="Delivery"/>
        <family val="2"/>
      </rPr>
      <t xml:space="preserve">Annual Report 2023 </t>
    </r>
    <r>
      <rPr>
        <sz val="10"/>
        <rFont val="Delivery"/>
        <family val="2"/>
      </rPr>
      <t xml:space="preserve">&gt; Combined Management Report &gt; General Information &gt; Strategy; 
</t>
    </r>
    <r>
      <rPr>
        <b/>
        <sz val="10"/>
        <rFont val="Delivery"/>
        <family val="2"/>
      </rPr>
      <t>ESG Presentation 2023</t>
    </r>
    <r>
      <rPr>
        <sz val="10"/>
        <rFont val="Delivery"/>
        <family val="2"/>
      </rPr>
      <t xml:space="preserve"> &gt; Our Approach &gt; Materiality Analysis &gt; In Dialogue with Our Stakeholders</t>
    </r>
  </si>
  <si>
    <r>
      <rPr>
        <b/>
        <sz val="10"/>
        <rFont val="Delivery"/>
        <family val="2"/>
      </rPr>
      <t>Annual Report 2023</t>
    </r>
    <r>
      <rPr>
        <sz val="10"/>
        <rFont val="Delivery"/>
        <family val="2"/>
      </rPr>
      <t xml:space="preserve"> &gt; Combined Management Report &gt; Nonfinancial Statement &gt; General information; 
</t>
    </r>
    <r>
      <rPr>
        <b/>
        <sz val="10"/>
        <rFont val="Delivery"/>
        <family val="2"/>
      </rPr>
      <t>ESG Presentation 2023</t>
    </r>
    <r>
      <rPr>
        <sz val="10"/>
        <rFont val="Delivery"/>
        <family val="2"/>
      </rPr>
      <t xml:space="preserve"> &gt; Our Approach &gt; Materiality Analysis</t>
    </r>
  </si>
  <si>
    <r>
      <rPr>
        <b/>
        <sz val="10"/>
        <rFont val="Delivery"/>
        <family val="2"/>
      </rPr>
      <t xml:space="preserve">Annual Report 2023 </t>
    </r>
    <r>
      <rPr>
        <sz val="10"/>
        <rFont val="Delivery"/>
        <family val="2"/>
      </rPr>
      <t xml:space="preserve">&gt; Combined Management Report &gt; Nonfinancial Statement &gt; General information; 
</t>
    </r>
    <r>
      <rPr>
        <b/>
        <sz val="10"/>
        <rFont val="Delivery"/>
        <family val="2"/>
      </rPr>
      <t>Annual Report 2023</t>
    </r>
    <r>
      <rPr>
        <sz val="10"/>
        <rFont val="Delivery"/>
        <family val="2"/>
      </rPr>
      <t xml:space="preserve"> &gt; Combined Management Report &gt; Nonfinancial Statement &gt; Corporate governance; 
</t>
    </r>
    <r>
      <rPr>
        <b/>
        <sz val="10"/>
        <rFont val="Delivery"/>
        <family val="2"/>
      </rPr>
      <t xml:space="preserve">ESG Presentation 2023 </t>
    </r>
    <r>
      <rPr>
        <sz val="10"/>
        <rFont val="Delivery"/>
        <family val="2"/>
      </rPr>
      <t>&gt; Our Approach &gt; ESG Roadmap</t>
    </r>
  </si>
  <si>
    <r>
      <rPr>
        <b/>
        <sz val="10"/>
        <rFont val="Delivery"/>
        <family val="2"/>
      </rPr>
      <t xml:space="preserve">Annual Report 2023 </t>
    </r>
    <r>
      <rPr>
        <sz val="10"/>
        <rFont val="Delivery"/>
        <family val="2"/>
      </rPr>
      <t xml:space="preserve">&gt; The Company &gt; Report of the Supervisory Board; 
</t>
    </r>
    <r>
      <rPr>
        <b/>
        <sz val="10"/>
        <rFont val="Delivery"/>
        <family val="2"/>
      </rPr>
      <t>Annual Report 2023</t>
    </r>
    <r>
      <rPr>
        <sz val="10"/>
        <rFont val="Delivery"/>
        <family val="2"/>
      </rPr>
      <t xml:space="preserve"> &gt; Combined Management Report &gt; Nonfinancial Statement &gt; General information as well as &gt; Environment; 
</t>
    </r>
    <r>
      <rPr>
        <b/>
        <sz val="10"/>
        <rFont val="Delivery"/>
        <family val="2"/>
      </rPr>
      <t xml:space="preserve">ESG Presentation 2023 </t>
    </r>
    <r>
      <rPr>
        <sz val="10"/>
        <rFont val="Delivery"/>
        <family val="2"/>
      </rPr>
      <t xml:space="preserve">&gt; Our Approach &gt; ESG Roadmap; 
</t>
    </r>
    <r>
      <rPr>
        <b/>
        <sz val="10"/>
        <rFont val="Delivery"/>
        <family val="2"/>
      </rPr>
      <t>ESG Presentation 2023</t>
    </r>
    <r>
      <rPr>
        <sz val="10"/>
        <rFont val="Delivery"/>
        <family val="2"/>
      </rPr>
      <t xml:space="preserve"> &gt; Environment; 
</t>
    </r>
    <r>
      <rPr>
        <b/>
        <sz val="10"/>
        <rFont val="Delivery"/>
        <family val="2"/>
      </rPr>
      <t>ESG Statbook 2023</t>
    </r>
    <r>
      <rPr>
        <sz val="10"/>
        <rFont val="Delivery"/>
        <family val="2"/>
      </rPr>
      <t xml:space="preserve"> &gt; Tab. "GHG emissions" as well as &gt; Tab. "Energy consumption"</t>
    </r>
  </si>
  <si>
    <t xml:space="preserve">1) Per 200,000 working hours resulting in at least one working day of absence following the accident. Until 2022: Incl. more than 60% of the temporary agency workers. From 2023: 100%. | 2) Per 1 million working hours resulting in at least one working day of absence following the accident. | 3) Own and temporary agency workers.  </t>
  </si>
  <si>
    <r>
      <rPr>
        <b/>
        <sz val="10"/>
        <rFont val="Delivery"/>
        <family val="2"/>
      </rPr>
      <t xml:space="preserve">Annual Report 2023 </t>
    </r>
    <r>
      <rPr>
        <sz val="10"/>
        <rFont val="Delivery"/>
        <family val="2"/>
      </rPr>
      <t xml:space="preserve">&gt; The Company &gt; Boards and Committees; 
</t>
    </r>
    <r>
      <rPr>
        <b/>
        <sz val="10"/>
        <rFont val="Delivery"/>
        <family val="2"/>
      </rPr>
      <t>Annual Report 2023</t>
    </r>
    <r>
      <rPr>
        <sz val="10"/>
        <rFont val="Delivery"/>
        <family val="2"/>
      </rPr>
      <t xml:space="preserve"> &gt; The Company &gt; Report of the Supervisory Board; 
</t>
    </r>
    <r>
      <rPr>
        <b/>
        <sz val="10"/>
        <rFont val="Delivery"/>
        <family val="2"/>
      </rPr>
      <t>Annual Report 2023</t>
    </r>
    <r>
      <rPr>
        <sz val="10"/>
        <rFont val="Delivery"/>
        <family val="2"/>
      </rPr>
      <t xml:space="preserve"> &gt; Combined Management Report &gt; Governance &gt; Annual Corporate Governance Statement; 
</t>
    </r>
    <r>
      <rPr>
        <b/>
        <sz val="10"/>
        <rFont val="Delivery"/>
        <family val="2"/>
      </rPr>
      <t xml:space="preserve">ESG Presentation 2023 </t>
    </r>
    <r>
      <rPr>
        <sz val="10"/>
        <rFont val="Delivery"/>
        <family val="2"/>
      </rPr>
      <t xml:space="preserve">&gt; Corporate Governance
</t>
    </r>
    <r>
      <rPr>
        <b/>
        <sz val="10"/>
        <rFont val="Delivery"/>
        <family val="2"/>
      </rPr>
      <t>Homepage</t>
    </r>
    <r>
      <rPr>
        <sz val="10"/>
        <rFont val="Delivery"/>
        <family val="2"/>
      </rPr>
      <t xml:space="preserve"> &gt;  CVs of the members of the Executive Board and Supervisory Board</t>
    </r>
  </si>
  <si>
    <r>
      <rPr>
        <b/>
        <sz val="10"/>
        <rFont val="Delivery"/>
        <family val="2"/>
      </rPr>
      <t>Annual Report 2023</t>
    </r>
    <r>
      <rPr>
        <sz val="10"/>
        <rFont val="Delivery"/>
        <family val="2"/>
      </rPr>
      <t xml:space="preserve"> &gt; The Company &gt; Report of the Supervisory Board; 
</t>
    </r>
    <r>
      <rPr>
        <b/>
        <sz val="10"/>
        <rFont val="Delivery"/>
        <family val="2"/>
      </rPr>
      <t>Annual Report 2023</t>
    </r>
    <r>
      <rPr>
        <sz val="10"/>
        <rFont val="Delivery"/>
        <family val="2"/>
      </rPr>
      <t xml:space="preserve"> &gt; Combined Management Report &gt; Nonfinancial Statement &gt; General Information &gt; Organization of sustainability; 
</t>
    </r>
    <r>
      <rPr>
        <b/>
        <sz val="10"/>
        <rFont val="Delivery"/>
        <family val="2"/>
      </rPr>
      <t>Annual Report 2023</t>
    </r>
    <r>
      <rPr>
        <sz val="10"/>
        <rFont val="Delivery"/>
        <family val="2"/>
      </rPr>
      <t xml:space="preserve"> &gt; Combined Management Report &gt; Expected developments, opportunities and risks &gt; Opportunities and risk management; 
</t>
    </r>
    <r>
      <rPr>
        <b/>
        <sz val="10"/>
        <rFont val="Delivery"/>
        <family val="2"/>
      </rPr>
      <t>Annual Report 2023</t>
    </r>
    <r>
      <rPr>
        <sz val="10"/>
        <rFont val="Delivery"/>
        <family val="2"/>
      </rPr>
      <t xml:space="preserve"> &gt; Combined Management Report &gt; Governance &gt; Annual Corporate Governance Statement; 
</t>
    </r>
    <r>
      <rPr>
        <b/>
        <sz val="10"/>
        <rFont val="Delivery"/>
        <family val="2"/>
      </rPr>
      <t>ESG Presentation 2023</t>
    </r>
    <r>
      <rPr>
        <sz val="10"/>
        <rFont val="Delivery"/>
        <family val="2"/>
      </rPr>
      <t xml:space="preserve"> &gt; Corporate Governance</t>
    </r>
  </si>
  <si>
    <r>
      <rPr>
        <b/>
        <sz val="10"/>
        <rFont val="Delivery"/>
        <family val="2"/>
      </rPr>
      <t>Annual Report 2023</t>
    </r>
    <r>
      <rPr>
        <sz val="10"/>
        <rFont val="Delivery"/>
        <family val="2"/>
      </rPr>
      <t xml:space="preserve"> &gt; Combined Management Report &gt; Nonfinancial Statement &gt; General information; 
</t>
    </r>
    <r>
      <rPr>
        <b/>
        <sz val="10"/>
        <rFont val="Delivery"/>
        <family val="2"/>
      </rPr>
      <t>Annual Report 2023</t>
    </r>
    <r>
      <rPr>
        <sz val="10"/>
        <rFont val="Delivery"/>
        <family val="2"/>
      </rPr>
      <t xml:space="preserve"> &gt; Combined Management Report &gt; Governance &gt; Annual Corporate Governance Statement; 
</t>
    </r>
    <r>
      <rPr>
        <b/>
        <sz val="10"/>
        <rFont val="Delivery"/>
        <family val="2"/>
      </rPr>
      <t>ESG Presentation 2023</t>
    </r>
    <r>
      <rPr>
        <sz val="10"/>
        <rFont val="Delivery"/>
        <family val="2"/>
      </rPr>
      <t xml:space="preserve"> &gt; Corporate Governance</t>
    </r>
  </si>
  <si>
    <r>
      <rPr>
        <b/>
        <sz val="10"/>
        <rFont val="Delivery"/>
        <family val="2"/>
      </rPr>
      <t xml:space="preserve">Annual Report 2023 </t>
    </r>
    <r>
      <rPr>
        <sz val="10"/>
        <rFont val="Delivery"/>
        <family val="2"/>
      </rPr>
      <t xml:space="preserve">&gt; The Company &gt; Boards and Committees; 
</t>
    </r>
    <r>
      <rPr>
        <b/>
        <sz val="10"/>
        <rFont val="Delivery"/>
        <family val="2"/>
      </rPr>
      <t>Annual Report 2023</t>
    </r>
    <r>
      <rPr>
        <sz val="10"/>
        <rFont val="Delivery"/>
        <family val="2"/>
      </rPr>
      <t xml:space="preserve"> &gt; Combined Management Report &gt; Governance &gt; Annual Corporate Governance Statement; 
</t>
    </r>
    <r>
      <rPr>
        <b/>
        <sz val="10"/>
        <rFont val="Delivery"/>
        <family val="2"/>
      </rPr>
      <t>ESG Presentation 2023</t>
    </r>
    <r>
      <rPr>
        <sz val="10"/>
        <rFont val="Delivery"/>
        <family val="2"/>
      </rPr>
      <t xml:space="preserve"> &gt; Corporate Governance</t>
    </r>
  </si>
  <si>
    <r>
      <rPr>
        <b/>
        <sz val="10"/>
        <rFont val="Delivery"/>
        <family val="2"/>
      </rPr>
      <t>Annual Report 2023</t>
    </r>
    <r>
      <rPr>
        <sz val="10"/>
        <rFont val="Delivery"/>
        <family val="2"/>
      </rPr>
      <t xml:space="preserve"> &gt; Combined Management Report &gt; Nonfinancial Statement (esp. &gt; General information &gt; Guidelines define implementation of ESG standards throughout the Group); 
</t>
    </r>
    <r>
      <rPr>
        <b/>
        <sz val="10"/>
        <rFont val="Delivery"/>
        <family val="2"/>
      </rPr>
      <t>Annual Report 2023</t>
    </r>
    <r>
      <rPr>
        <sz val="10"/>
        <rFont val="Delivery"/>
        <family val="2"/>
      </rPr>
      <t xml:space="preserve"> &gt; Combined Management Report &gt; Expected developments, opportunities and risks &gt; Opportunity and risk categories; 
</t>
    </r>
    <r>
      <rPr>
        <b/>
        <sz val="10"/>
        <rFont val="Delivery"/>
        <family val="2"/>
      </rPr>
      <t>ESG Presentation 2023</t>
    </r>
    <r>
      <rPr>
        <sz val="10"/>
        <rFont val="Delivery"/>
        <family val="2"/>
      </rPr>
      <t xml:space="preserve"> &gt; Approach; 
</t>
    </r>
    <r>
      <rPr>
        <b/>
        <sz val="10"/>
        <rFont val="Delivery"/>
        <family val="2"/>
      </rPr>
      <t>ESG Presentation 2023</t>
    </r>
    <r>
      <rPr>
        <sz val="10"/>
        <rFont val="Delivery"/>
        <family val="2"/>
      </rPr>
      <t xml:space="preserve"> &gt; Corporate Governance &gt; Measures </t>
    </r>
  </si>
  <si>
    <r>
      <rPr>
        <b/>
        <sz val="10"/>
        <color theme="1"/>
        <rFont val="Delivery"/>
        <family val="2"/>
      </rPr>
      <t>Annual Report 2023</t>
    </r>
    <r>
      <rPr>
        <sz val="10"/>
        <color theme="1"/>
        <rFont val="Delivery"/>
        <family val="2"/>
      </rPr>
      <t xml:space="preserve"> &gt; Combined Management Report &gt; Nonfinancial Statement &gt; Corporate governance; 
</t>
    </r>
    <r>
      <rPr>
        <b/>
        <sz val="10"/>
        <color theme="1"/>
        <rFont val="Delivery"/>
        <family val="2"/>
      </rPr>
      <t>ESG Presentation 2023</t>
    </r>
    <r>
      <rPr>
        <sz val="10"/>
        <color theme="1"/>
        <rFont val="Delivery"/>
        <family val="2"/>
      </rPr>
      <t xml:space="preserve"> &gt; Corporate Governance</t>
    </r>
  </si>
  <si>
    <r>
      <rPr>
        <b/>
        <sz val="10"/>
        <color theme="1"/>
        <rFont val="Delivery"/>
        <family val="2"/>
      </rPr>
      <t xml:space="preserve">Annual Report 2023 </t>
    </r>
    <r>
      <rPr>
        <sz val="10"/>
        <color theme="1"/>
        <rFont val="Delivery"/>
        <family val="2"/>
      </rPr>
      <t xml:space="preserve">&gt; Combined Management Report &gt; Nonfinancial Statement &gt; Corporate governance; 
</t>
    </r>
    <r>
      <rPr>
        <b/>
        <sz val="10"/>
        <color theme="1"/>
        <rFont val="Delivery"/>
        <family val="2"/>
      </rPr>
      <t>ESG Presentation 2023</t>
    </r>
    <r>
      <rPr>
        <sz val="10"/>
        <color theme="1"/>
        <rFont val="Delivery"/>
        <family val="2"/>
      </rPr>
      <t xml:space="preserve"> &gt; Corporate Governance</t>
    </r>
  </si>
  <si>
    <r>
      <rPr>
        <b/>
        <sz val="10"/>
        <color theme="1"/>
        <rFont val="Delivery"/>
        <family val="2"/>
      </rPr>
      <t>Annual Report 2023</t>
    </r>
    <r>
      <rPr>
        <sz val="10"/>
        <color theme="1"/>
        <rFont val="Delivery"/>
        <family val="2"/>
      </rPr>
      <t xml:space="preserve"> &gt; Combined Management Report &gt; Nonfinancial Statement &gt; Corporate governance; 
</t>
    </r>
    <r>
      <rPr>
        <b/>
        <sz val="10"/>
        <color theme="1"/>
        <rFont val="Delivery"/>
        <family val="2"/>
      </rPr>
      <t xml:space="preserve">ESG Presentation 2023 </t>
    </r>
    <r>
      <rPr>
        <sz val="10"/>
        <color theme="1"/>
        <rFont val="Delivery"/>
        <family val="2"/>
      </rPr>
      <t>&gt; Corporate Governance (esp. &gt; Measures &gt; Compliance)</t>
    </r>
  </si>
  <si>
    <r>
      <rPr>
        <b/>
        <sz val="10"/>
        <color theme="1"/>
        <rFont val="Delivery"/>
        <family val="2"/>
      </rPr>
      <t>Annual Report 2023</t>
    </r>
    <r>
      <rPr>
        <sz val="10"/>
        <color theme="1"/>
        <rFont val="Delivery"/>
        <family val="2"/>
      </rPr>
      <t xml:space="preserve"> &gt; Combined Management Report &gt; Nonfinancial Statement &gt; Corporate governance; 
</t>
    </r>
    <r>
      <rPr>
        <b/>
        <sz val="10"/>
        <color theme="1"/>
        <rFont val="Delivery"/>
        <family val="2"/>
      </rPr>
      <t>ESG Presentation 2023</t>
    </r>
    <r>
      <rPr>
        <sz val="10"/>
        <color theme="1"/>
        <rFont val="Delivery"/>
        <family val="2"/>
      </rPr>
      <t xml:space="preserve"> &gt; Corporate Governance  (esp. Measures &gt; Human Rights)</t>
    </r>
  </si>
  <si>
    <r>
      <rPr>
        <b/>
        <sz val="10"/>
        <color theme="1"/>
        <rFont val="Delivery"/>
        <family val="2"/>
      </rPr>
      <t>ESG Presentation 2023</t>
    </r>
    <r>
      <rPr>
        <sz val="10"/>
        <color theme="1"/>
        <rFont val="Delivery"/>
        <family val="2"/>
      </rPr>
      <t xml:space="preserve"> &gt; Corporate Governance &gt; Corporate governance </t>
    </r>
  </si>
  <si>
    <r>
      <rPr>
        <b/>
        <sz val="10"/>
        <color theme="1"/>
        <rFont val="Delivery"/>
        <family val="2"/>
      </rPr>
      <t>Annual Report 2023</t>
    </r>
    <r>
      <rPr>
        <sz val="10"/>
        <color theme="1"/>
        <rFont val="Delivery"/>
        <family val="2"/>
      </rPr>
      <t xml:space="preserve"> &gt; Combined Management Report &gt; Nonfinancial Statement &gt; Social Responsibility; 
</t>
    </r>
    <r>
      <rPr>
        <b/>
        <sz val="10"/>
        <color theme="1"/>
        <rFont val="Delivery"/>
        <family val="2"/>
      </rPr>
      <t>Annual Report 2023</t>
    </r>
    <r>
      <rPr>
        <sz val="10"/>
        <color theme="1"/>
        <rFont val="Delivery"/>
        <family val="2"/>
      </rPr>
      <t xml:space="preserve"> &gt; Combined Management Report &gt; Nonfinancial Statement &gt; Corporate governance; 
</t>
    </r>
    <r>
      <rPr>
        <b/>
        <sz val="10"/>
        <color theme="1"/>
        <rFont val="Delivery"/>
        <family val="2"/>
      </rPr>
      <t>ESG Presentation 2023</t>
    </r>
    <r>
      <rPr>
        <sz val="10"/>
        <color theme="1"/>
        <rFont val="Delivery"/>
        <family val="2"/>
      </rPr>
      <t xml:space="preserve"> &gt; Corporate Governance </t>
    </r>
  </si>
  <si>
    <r>
      <rPr>
        <b/>
        <sz val="10"/>
        <color theme="1"/>
        <rFont val="Delivery"/>
        <family val="2"/>
      </rPr>
      <t xml:space="preserve">Annual Report 2023 </t>
    </r>
    <r>
      <rPr>
        <sz val="10"/>
        <color theme="1"/>
        <rFont val="Delivery"/>
        <family val="2"/>
      </rPr>
      <t xml:space="preserve">&gt; Combined Management Report &gt; Expected developments, opportunities and risks &gt; Opportunities and risk management; 
</t>
    </r>
    <r>
      <rPr>
        <b/>
        <sz val="10"/>
        <color theme="1"/>
        <rFont val="Delivery"/>
        <family val="2"/>
      </rPr>
      <t>Annual Report 2023</t>
    </r>
    <r>
      <rPr>
        <sz val="10"/>
        <color theme="1"/>
        <rFont val="Delivery"/>
        <family val="2"/>
      </rPr>
      <t xml:space="preserve"> &gt; Combined Management Report &gt; Nonfinancial Statement &gt; General information; 
</t>
    </r>
    <r>
      <rPr>
        <b/>
        <sz val="10"/>
        <color theme="1"/>
        <rFont val="Delivery"/>
        <family val="2"/>
      </rPr>
      <t>ESG Presentation 2023</t>
    </r>
    <r>
      <rPr>
        <sz val="10"/>
        <color theme="1"/>
        <rFont val="Delivery"/>
        <family val="2"/>
      </rPr>
      <t xml:space="preserve"> &gt; Corporate Governance</t>
    </r>
  </si>
  <si>
    <r>
      <rPr>
        <b/>
        <sz val="10"/>
        <color theme="1"/>
        <rFont val="Delivery"/>
        <family val="2"/>
      </rPr>
      <t>Annual Report 2023</t>
    </r>
    <r>
      <rPr>
        <sz val="10"/>
        <color theme="1"/>
        <rFont val="Delivery"/>
        <family val="2"/>
      </rPr>
      <t xml:space="preserve"> &gt; Combined Management Report &gt; Nonfinancial Statement &gt; Corporate governance; 
</t>
    </r>
    <r>
      <rPr>
        <b/>
        <sz val="10"/>
        <color theme="1"/>
        <rFont val="Delivery"/>
        <family val="2"/>
      </rPr>
      <t>ESG Presentation 2023</t>
    </r>
    <r>
      <rPr>
        <sz val="10"/>
        <color theme="1"/>
        <rFont val="Delivery"/>
        <family val="2"/>
      </rPr>
      <t xml:space="preserve"> &gt; Corporate Governance </t>
    </r>
  </si>
  <si>
    <t>1) Including emissions from rail, ferry and business cars that are not listed separately (together &lt; 1%). | 2) Until 2022 including Group Functions. | 3) DEFRA reporting guidance, EN 16258 standard, IPCC Guidelines, International Energy Agency.  | 4) Data from operational and business intelligence systems, emission factors for air, ocean and road transport. | 5) Data usually not reported by suppliers/subcontractors. Calculation based on fuel types and factors by EN 16258 standard. | 6) Emissions data from our approved travel agency extrapolated to reach full coverage of our business travel. | 7) DEFRA reporting guidance, new calculation method starting as of 2022. | 8) Data calculated using total employee headcount and national statistics, new calculation method starting as of 2022. | 9) Decommissioned in the reporting year for previous year.</t>
  </si>
  <si>
    <t xml:space="preserve">ESG Statbook 2023 </t>
  </si>
  <si>
    <t>GRI Content Index 2023</t>
  </si>
  <si>
    <t>SASB Disclosure Table 2023</t>
  </si>
  <si>
    <t>TCFD-Disclosure Index 2023</t>
  </si>
  <si>
    <t>Reporting on Sustainable Value Creation (WEF) 2023</t>
  </si>
  <si>
    <t>ESRS E1 Content Index 2023</t>
  </si>
  <si>
    <t>IFRS S2 Index 2023</t>
  </si>
  <si>
    <t>Remuneration Report: https://group.dhl.com/content/dam/deutschepostdhl/en/about-us/about-us-assets/remuneration/dhl-group-remuneration-report-2023.pdf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</si>
</sst>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_);\(#,##0\);\-\-_)"/>
    <numFmt numFmtId="165" formatCode="0.0%"/>
    <numFmt numFmtId="166" formatCode="0.0"/>
    <numFmt numFmtId="167" formatCode="#,##0.0"/>
    <numFmt numFmtId="168" formatCode="#,##0_ ;\-#,##0\ "/>
    <numFmt numFmtId="169" formatCode="_-* #,##0.00\ _€_-;\-* #,##0.00\ _€_-;_-* &quot;-&quot;??\ _€_-;_-@_-"/>
  </numFmts>
  <fonts count="54" x14ac:knownFonts="1">
    <font>
      <sz val="10"/>
      <color theme="1"/>
      <name val="Delivery"/>
      <family val="2"/>
    </font>
    <font>
      <sz val="10"/>
      <color theme="1"/>
      <name val="Delivery"/>
      <family val="2"/>
    </font>
    <font>
      <b/>
      <sz val="10"/>
      <color theme="1"/>
      <name val="Delivery"/>
      <family val="2"/>
    </font>
    <font>
      <sz val="36"/>
      <color theme="7"/>
      <name val="Delivery Cd Black"/>
      <family val="2"/>
    </font>
    <font>
      <sz val="12"/>
      <color rgb="FF000000"/>
      <name val="Delivery"/>
      <family val="2"/>
    </font>
    <font>
      <sz val="12"/>
      <color theme="1"/>
      <name val="Delivery"/>
      <family val="2"/>
    </font>
    <font>
      <b/>
      <sz val="12"/>
      <color theme="1"/>
      <name val="Delivery"/>
      <family val="2"/>
    </font>
    <font>
      <sz val="12"/>
      <name val="Delivery"/>
      <family val="2"/>
    </font>
    <font>
      <sz val="12"/>
      <color theme="7"/>
      <name val="Wingdings"/>
      <charset val="2"/>
    </font>
    <font>
      <b/>
      <sz val="12"/>
      <name val="Delivery"/>
      <family val="2"/>
    </font>
    <font>
      <sz val="10"/>
      <color theme="7"/>
      <name val="Delivery"/>
      <family val="2"/>
    </font>
    <font>
      <b/>
      <sz val="10"/>
      <name val="Delivery"/>
      <family val="2"/>
    </font>
    <font>
      <b/>
      <sz val="10"/>
      <color theme="7"/>
      <name val="Delivery"/>
      <family val="2"/>
    </font>
    <font>
      <sz val="10"/>
      <name val="Delivery"/>
      <family val="2"/>
    </font>
    <font>
      <b/>
      <vertAlign val="subscript"/>
      <sz val="10"/>
      <color theme="1"/>
      <name val="Delivery"/>
      <family val="2"/>
    </font>
    <font>
      <b/>
      <vertAlign val="subscript"/>
      <sz val="10"/>
      <name val="Delivery"/>
      <family val="2"/>
    </font>
    <font>
      <u/>
      <sz val="10"/>
      <color theme="10"/>
      <name val="Delivery"/>
      <family val="2"/>
    </font>
    <font>
      <u/>
      <sz val="12"/>
      <color theme="10"/>
      <name val="Delivery"/>
      <family val="2"/>
    </font>
    <font>
      <sz val="12"/>
      <color theme="0"/>
      <name val="Delivery"/>
      <family val="2"/>
    </font>
    <font>
      <b/>
      <sz val="12"/>
      <color theme="0"/>
      <name val="Delivery"/>
      <family val="2"/>
    </font>
    <font>
      <u/>
      <sz val="12"/>
      <color theme="0"/>
      <name val="Delivery"/>
      <family val="2"/>
    </font>
    <font>
      <vertAlign val="superscript"/>
      <sz val="10"/>
      <name val="Delivery"/>
      <family val="2"/>
    </font>
    <font>
      <sz val="10"/>
      <color rgb="FFFF0000"/>
      <name val="Delivery"/>
      <family val="2"/>
    </font>
    <font>
      <vertAlign val="superscript"/>
      <sz val="10"/>
      <color theme="1"/>
      <name val="Delivery"/>
      <family val="2"/>
    </font>
    <font>
      <b/>
      <vertAlign val="superscript"/>
      <sz val="10"/>
      <color theme="1"/>
      <name val="Delivery"/>
      <family val="2"/>
    </font>
    <font>
      <b/>
      <sz val="10"/>
      <color rgb="FFFF0000"/>
      <name val="Delivery"/>
      <family val="2"/>
    </font>
    <font>
      <sz val="9"/>
      <color theme="1"/>
      <name val="Calibri"/>
      <family val="2"/>
      <scheme val="minor"/>
    </font>
    <font>
      <sz val="9"/>
      <name val="Delivery"/>
      <family val="2"/>
    </font>
    <font>
      <b/>
      <sz val="9"/>
      <name val="Delivery"/>
      <family val="2"/>
    </font>
    <font>
      <vertAlign val="superscript"/>
      <sz val="9"/>
      <name val="Delivery"/>
      <family val="2"/>
    </font>
    <font>
      <sz val="9"/>
      <color theme="1"/>
      <name val="Delivery"/>
      <family val="2"/>
    </font>
    <font>
      <b/>
      <vertAlign val="superscript"/>
      <sz val="9"/>
      <name val="Delivery"/>
      <family val="2"/>
    </font>
    <font>
      <sz val="9"/>
      <name val="Calibri"/>
      <family val="2"/>
      <scheme val="minor"/>
    </font>
    <font>
      <b/>
      <sz val="9"/>
      <color theme="7"/>
      <name val="Delivery"/>
      <family val="2"/>
    </font>
    <font>
      <b/>
      <sz val="9"/>
      <color rgb="FFC00000"/>
      <name val="Delivery"/>
      <family val="2"/>
    </font>
    <font>
      <sz val="11"/>
      <color theme="1"/>
      <name val="Calibri"/>
      <family val="2"/>
    </font>
    <font>
      <sz val="9"/>
      <color rgb="FF000000"/>
      <name val="Delivery"/>
      <family val="2"/>
    </font>
    <font>
      <sz val="10"/>
      <color rgb="FF000000"/>
      <name val="Delivery"/>
      <family val="2"/>
    </font>
    <font>
      <b/>
      <sz val="12"/>
      <color rgb="FF000000"/>
      <name val="Delivery"/>
      <family val="2"/>
    </font>
    <font>
      <sz val="10"/>
      <color rgb="FF00B0F0"/>
      <name val="Delivery"/>
      <family val="2"/>
    </font>
    <font>
      <b/>
      <vertAlign val="superscript"/>
      <sz val="10"/>
      <name val="Delivery"/>
      <family val="2"/>
    </font>
    <font>
      <b/>
      <sz val="14"/>
      <color theme="0"/>
      <name val="Delivery"/>
      <family val="2"/>
    </font>
    <font>
      <sz val="10"/>
      <color theme="0"/>
      <name val="Delivery"/>
      <family val="2"/>
    </font>
    <font>
      <b/>
      <sz val="10"/>
      <color theme="0"/>
      <name val="Delivery"/>
      <family val="2"/>
    </font>
    <font>
      <vertAlign val="subscript"/>
      <sz val="10"/>
      <color theme="1"/>
      <name val="Delivery"/>
      <family val="2"/>
    </font>
    <font>
      <b/>
      <sz val="14"/>
      <color theme="7"/>
      <name val="Delivery"/>
      <family val="2"/>
    </font>
    <font>
      <sz val="14"/>
      <color theme="7"/>
      <name val="Delivery"/>
      <family val="2"/>
    </font>
    <font>
      <sz val="14"/>
      <color theme="1"/>
      <name val="Delivery"/>
      <family val="2"/>
    </font>
    <font>
      <b/>
      <sz val="14"/>
      <color theme="1"/>
      <name val="Delivery"/>
      <family val="2"/>
    </font>
    <font>
      <sz val="14"/>
      <color rgb="FF00B0F0"/>
      <name val="Delivery"/>
      <family val="2"/>
    </font>
    <font>
      <b/>
      <u/>
      <sz val="12"/>
      <color theme="10"/>
      <name val="Delivery"/>
      <family val="2"/>
    </font>
    <font>
      <sz val="11"/>
      <name val="Delivery"/>
      <family val="2"/>
    </font>
    <font>
      <sz val="10"/>
      <color theme="0" tint="-0.499984740745262"/>
      <name val="Delivery"/>
      <family val="2"/>
    </font>
    <font>
      <strike/>
      <sz val="10"/>
      <name val="Delivery"/>
      <family val="2"/>
    </font>
  </fonts>
  <fills count="12">
    <fill>
      <patternFill patternType="none"/>
    </fill>
    <fill>
      <patternFill patternType="gray125"/>
    </fill>
    <fill>
      <patternFill patternType="solid">
        <fgColor theme="0"/>
        <bgColor indexed="64"/>
      </patternFill>
    </fill>
    <fill>
      <patternFill patternType="solid">
        <fgColor rgb="FF007C39"/>
        <bgColor indexed="64"/>
      </patternFill>
    </fill>
    <fill>
      <patternFill patternType="solid">
        <fgColor theme="7"/>
        <bgColor indexed="64"/>
      </patternFill>
    </fill>
    <fill>
      <patternFill patternType="solid">
        <fgColor theme="6"/>
        <bgColor indexed="64"/>
      </patternFill>
    </fill>
    <fill>
      <patternFill patternType="solid">
        <fgColor rgb="FFFFFF00"/>
        <bgColor indexed="64"/>
      </patternFill>
    </fill>
    <fill>
      <patternFill patternType="solid">
        <fgColor theme="6" tint="0.79998168889431442"/>
        <bgColor indexed="64"/>
      </patternFill>
    </fill>
    <fill>
      <patternFill patternType="solid">
        <fgColor theme="1"/>
        <bgColor indexed="64"/>
      </patternFill>
    </fill>
    <fill>
      <patternFill patternType="solid">
        <fgColor theme="2"/>
        <bgColor indexed="64"/>
      </patternFill>
    </fill>
    <fill>
      <patternFill patternType="solid">
        <fgColor theme="2" tint="-0.249977111117893"/>
        <bgColor indexed="64"/>
      </patternFill>
    </fill>
    <fill>
      <patternFill patternType="solid">
        <fgColor theme="4"/>
        <bgColor indexed="64"/>
      </patternFill>
    </fill>
  </fills>
  <borders count="84">
    <border>
      <left/>
      <right/>
      <top/>
      <bottom/>
      <diagonal/>
    </border>
    <border>
      <left style="thin">
        <color indexed="64"/>
      </left>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thick">
        <color indexed="64"/>
      </bottom>
      <diagonal/>
    </border>
    <border>
      <left/>
      <right style="thick">
        <color theme="0"/>
      </right>
      <top/>
      <bottom style="thick">
        <color indexed="64"/>
      </bottom>
      <diagonal/>
    </border>
    <border>
      <left/>
      <right/>
      <top style="thick">
        <color indexed="64"/>
      </top>
      <bottom/>
      <diagonal/>
    </border>
    <border>
      <left/>
      <right style="thick">
        <color theme="0"/>
      </right>
      <top/>
      <bottom/>
      <diagonal/>
    </border>
    <border>
      <left style="thick">
        <color theme="0"/>
      </left>
      <right style="thick">
        <color theme="0"/>
      </right>
      <top/>
      <bottom/>
      <diagonal/>
    </border>
    <border>
      <left/>
      <right/>
      <top/>
      <bottom style="medium">
        <color indexed="64"/>
      </bottom>
      <diagonal/>
    </border>
    <border>
      <left/>
      <right style="thick">
        <color theme="0"/>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ck">
        <color theme="0"/>
      </left>
      <right style="thick">
        <color theme="0"/>
      </right>
      <top/>
      <bottom style="medium">
        <color indexed="64"/>
      </bottom>
      <diagonal/>
    </border>
    <border>
      <left/>
      <right style="medium">
        <color theme="0"/>
      </right>
      <top/>
      <bottom/>
      <diagonal/>
    </border>
    <border>
      <left/>
      <right style="thick">
        <color theme="6" tint="0.79998168889431442"/>
      </right>
      <top/>
      <bottom/>
      <diagonal/>
    </border>
    <border>
      <left/>
      <right style="medium">
        <color theme="0"/>
      </right>
      <top/>
      <bottom style="thin">
        <color auto="1"/>
      </bottom>
      <diagonal/>
    </border>
    <border>
      <left/>
      <right style="thick">
        <color theme="0"/>
      </right>
      <top/>
      <bottom style="thin">
        <color indexed="64"/>
      </bottom>
      <diagonal/>
    </border>
    <border>
      <left/>
      <right style="thick">
        <color theme="6" tint="0.79998168889431442"/>
      </right>
      <top/>
      <bottom style="thin">
        <color indexed="64"/>
      </bottom>
      <diagonal/>
    </border>
    <border>
      <left style="medium">
        <color rgb="FFFFC000"/>
      </left>
      <right style="thick">
        <color theme="0"/>
      </right>
      <top/>
      <bottom style="thin">
        <color indexed="64"/>
      </bottom>
      <diagonal/>
    </border>
    <border>
      <left style="thick">
        <color theme="0"/>
      </left>
      <right style="thick">
        <color theme="0"/>
      </right>
      <top/>
      <bottom style="thin">
        <color indexed="64"/>
      </bottom>
      <diagonal/>
    </border>
    <border>
      <left/>
      <right style="medium">
        <color theme="0"/>
      </right>
      <top style="thin">
        <color auto="1"/>
      </top>
      <bottom/>
      <diagonal/>
    </border>
    <border>
      <left/>
      <right style="thick">
        <color theme="0"/>
      </right>
      <top style="thin">
        <color indexed="64"/>
      </top>
      <bottom/>
      <diagonal/>
    </border>
    <border>
      <left/>
      <right style="thick">
        <color theme="6" tint="0.79998168889431442"/>
      </right>
      <top style="thin">
        <color indexed="64"/>
      </top>
      <bottom/>
      <diagonal/>
    </border>
    <border>
      <left style="thick">
        <color theme="0"/>
      </left>
      <right style="thick">
        <color theme="0"/>
      </right>
      <top style="thin">
        <color indexed="64"/>
      </top>
      <bottom/>
      <diagonal/>
    </border>
    <border>
      <left/>
      <right/>
      <top style="thin">
        <color indexed="64"/>
      </top>
      <bottom/>
      <diagonal/>
    </border>
    <border>
      <left/>
      <right style="thick">
        <color theme="0"/>
      </right>
      <top style="thin">
        <color indexed="64"/>
      </top>
      <bottom style="thin">
        <color indexed="64"/>
      </bottom>
      <diagonal/>
    </border>
    <border>
      <left/>
      <right/>
      <top style="thin">
        <color indexed="64"/>
      </top>
      <bottom style="thin">
        <color indexed="64"/>
      </bottom>
      <diagonal/>
    </border>
    <border>
      <left style="thick">
        <color theme="0"/>
      </left>
      <right style="thick">
        <color theme="6" tint="0.79998168889431442"/>
      </right>
      <top style="thin">
        <color indexed="64"/>
      </top>
      <bottom style="thin">
        <color indexed="64"/>
      </bottom>
      <diagonal/>
    </border>
    <border>
      <left style="thick">
        <color theme="0"/>
      </left>
      <right style="thick">
        <color theme="0"/>
      </right>
      <top style="thin">
        <color indexed="64"/>
      </top>
      <bottom style="thin">
        <color indexed="64"/>
      </bottom>
      <diagonal/>
    </border>
    <border>
      <left style="thick">
        <color theme="0"/>
      </left>
      <right style="thick">
        <color theme="6" tint="0.79998168889431442"/>
      </right>
      <top style="thin">
        <color indexed="64"/>
      </top>
      <bottom/>
      <diagonal/>
    </border>
    <border>
      <left style="thick">
        <color theme="0"/>
      </left>
      <right style="thick">
        <color theme="6" tint="0.79998168889431442"/>
      </right>
      <top/>
      <bottom/>
      <diagonal/>
    </border>
    <border>
      <left style="thick">
        <color theme="0"/>
      </left>
      <right style="thick">
        <color theme="6" tint="0.79998168889431442"/>
      </right>
      <top/>
      <bottom style="thin">
        <color indexed="64"/>
      </bottom>
      <diagonal/>
    </border>
    <border>
      <left style="medium">
        <color rgb="FFFFC000"/>
      </left>
      <right style="thick">
        <color theme="0"/>
      </right>
      <top style="thin">
        <color indexed="64"/>
      </top>
      <bottom style="thin">
        <color indexed="64"/>
      </bottom>
      <diagonal/>
    </border>
    <border>
      <left style="medium">
        <color rgb="FFFFC000"/>
      </left>
      <right style="thick">
        <color theme="0"/>
      </right>
      <top style="thin">
        <color indexed="64"/>
      </top>
      <bottom/>
      <diagonal/>
    </border>
    <border>
      <left style="medium">
        <color rgb="FFFFC000"/>
      </left>
      <right style="thick">
        <color theme="0"/>
      </right>
      <top/>
      <bottom/>
      <diagonal/>
    </border>
    <border>
      <left style="thick">
        <color theme="0"/>
      </left>
      <right style="thick">
        <color theme="0"/>
      </right>
      <top/>
      <bottom style="thin">
        <color theme="1"/>
      </bottom>
      <diagonal/>
    </border>
    <border>
      <left style="thick">
        <color theme="0"/>
      </left>
      <right style="thick">
        <color theme="0"/>
      </right>
      <top style="thin">
        <color theme="1"/>
      </top>
      <bottom style="thin">
        <color indexed="64"/>
      </bottom>
      <diagonal/>
    </border>
    <border>
      <left style="thick">
        <color theme="0"/>
      </left>
      <right/>
      <top style="thin">
        <color indexed="64"/>
      </top>
      <bottom style="thin">
        <color indexed="64"/>
      </bottom>
      <diagonal/>
    </border>
    <border>
      <left/>
      <right style="thick">
        <color theme="0"/>
      </right>
      <top style="thin">
        <color auto="1"/>
      </top>
      <bottom style="medium">
        <color indexed="64"/>
      </bottom>
      <diagonal/>
    </border>
    <border>
      <left style="thick">
        <color theme="0"/>
      </left>
      <right style="thick">
        <color theme="6" tint="0.79998168889431442"/>
      </right>
      <top style="thin">
        <color indexed="64"/>
      </top>
      <bottom style="medium">
        <color indexed="64"/>
      </bottom>
      <diagonal/>
    </border>
    <border>
      <left style="thick">
        <color theme="6" tint="0.79998168889431442"/>
      </left>
      <right style="thick">
        <color theme="0"/>
      </right>
      <top style="thin">
        <color indexed="64"/>
      </top>
      <bottom style="medium">
        <color indexed="64"/>
      </bottom>
      <diagonal/>
    </border>
    <border>
      <left style="thick">
        <color theme="0"/>
      </left>
      <right/>
      <top/>
      <bottom/>
      <diagonal/>
    </border>
    <border>
      <left style="thick">
        <color theme="0"/>
      </left>
      <right/>
      <top style="thin">
        <color indexed="64"/>
      </top>
      <bottom/>
      <diagonal/>
    </border>
    <border>
      <left style="thick">
        <color theme="0"/>
      </left>
      <right/>
      <top/>
      <bottom style="thin">
        <color indexed="64"/>
      </bottom>
      <diagonal/>
    </border>
    <border>
      <left style="medium">
        <color theme="0"/>
      </left>
      <right style="medium">
        <color theme="0"/>
      </right>
      <top style="medium">
        <color theme="0"/>
      </top>
      <bottom/>
      <diagonal/>
    </border>
    <border>
      <left style="medium">
        <color theme="0"/>
      </left>
      <right style="medium">
        <color theme="0"/>
      </right>
      <top/>
      <bottom style="thin">
        <color indexed="64"/>
      </bottom>
      <diagonal/>
    </border>
    <border>
      <left style="medium">
        <color theme="0"/>
      </left>
      <right style="medium">
        <color theme="0"/>
      </right>
      <top style="thin">
        <color indexed="64"/>
      </top>
      <bottom style="thin">
        <color indexed="64"/>
      </bottom>
      <diagonal/>
    </border>
    <border>
      <left style="medium">
        <color theme="0"/>
      </left>
      <right style="medium">
        <color theme="0"/>
      </right>
      <top/>
      <bottom/>
      <diagonal/>
    </border>
    <border>
      <left style="medium">
        <color theme="0"/>
      </left>
      <right style="medium">
        <color theme="0"/>
      </right>
      <top style="thin">
        <color indexed="64"/>
      </top>
      <bottom/>
      <diagonal/>
    </border>
    <border>
      <left style="medium">
        <color theme="0"/>
      </left>
      <right style="medium">
        <color theme="0"/>
      </right>
      <top/>
      <bottom style="medium">
        <color theme="0"/>
      </bottom>
      <diagonal/>
    </border>
    <border>
      <left/>
      <right style="thick">
        <color theme="6" tint="0.79998168889431442"/>
      </right>
      <top style="thin">
        <color indexed="64"/>
      </top>
      <bottom style="thin">
        <color indexed="64"/>
      </bottom>
      <diagonal/>
    </border>
    <border>
      <left style="medium">
        <color rgb="FFFFC000"/>
      </left>
      <right/>
      <top style="thin">
        <color indexed="64"/>
      </top>
      <bottom style="thin">
        <color indexed="64"/>
      </bottom>
      <diagonal/>
    </border>
    <border>
      <left style="medium">
        <color theme="0"/>
      </left>
      <right/>
      <top style="thin">
        <color indexed="64"/>
      </top>
      <bottom style="thin">
        <color indexed="64"/>
      </bottom>
      <diagonal/>
    </border>
    <border>
      <left/>
      <right style="thick">
        <color theme="6" tint="0.79998168889431442"/>
      </right>
      <top style="thin">
        <color indexed="64"/>
      </top>
      <bottom style="medium">
        <color indexed="64"/>
      </bottom>
      <diagonal/>
    </border>
    <border>
      <left/>
      <right/>
      <top style="thin">
        <color indexed="64"/>
      </top>
      <bottom style="thick">
        <color indexed="64"/>
      </bottom>
      <diagonal/>
    </border>
    <border>
      <left style="medium">
        <color indexed="64"/>
      </left>
      <right style="thick">
        <color theme="0"/>
      </right>
      <top/>
      <bottom/>
      <diagonal/>
    </border>
    <border>
      <left/>
      <right style="thick">
        <color theme="0"/>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ck">
        <color indexed="64"/>
      </bottom>
      <diagonal/>
    </border>
    <border>
      <left style="thin">
        <color indexed="64"/>
      </left>
      <right/>
      <top style="thin">
        <color indexed="64"/>
      </top>
      <bottom/>
      <diagonal/>
    </border>
  </borders>
  <cellStyleXfs count="4">
    <xf numFmtId="0" fontId="0" fillId="0" borderId="0"/>
    <xf numFmtId="0" fontId="16"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609">
    <xf numFmtId="0" fontId="0" fillId="0" borderId="0" xfId="0"/>
    <xf numFmtId="0" fontId="0" fillId="2" borderId="0" xfId="0" applyFill="1"/>
    <xf numFmtId="0" fontId="5" fillId="2" borderId="0" xfId="0" applyFont="1" applyFill="1"/>
    <xf numFmtId="0" fontId="8" fillId="2" borderId="0" xfId="0" applyFont="1" applyFill="1"/>
    <xf numFmtId="0" fontId="9" fillId="2" borderId="0" xfId="0" applyFont="1" applyFill="1"/>
    <xf numFmtId="0" fontId="10" fillId="2" borderId="0" xfId="0" applyFont="1" applyFill="1"/>
    <xf numFmtId="0" fontId="12" fillId="2" borderId="0" xfId="0" applyFont="1" applyFill="1"/>
    <xf numFmtId="0" fontId="2" fillId="2" borderId="0" xfId="0" applyFont="1" applyFill="1"/>
    <xf numFmtId="0" fontId="2" fillId="0" borderId="0" xfId="0" applyFont="1"/>
    <xf numFmtId="0" fontId="17" fillId="2" borderId="0" xfId="1" applyFont="1" applyFill="1"/>
    <xf numFmtId="0" fontId="6" fillId="2" borderId="0" xfId="0" applyFont="1" applyFill="1"/>
    <xf numFmtId="0" fontId="8" fillId="2" borderId="0" xfId="0" applyFont="1" applyFill="1" applyAlignment="1">
      <alignment vertical="top"/>
    </xf>
    <xf numFmtId="0" fontId="8" fillId="3" borderId="0" xfId="0" applyFont="1" applyFill="1"/>
    <xf numFmtId="0" fontId="8" fillId="4" borderId="0" xfId="0" applyFont="1" applyFill="1"/>
    <xf numFmtId="0" fontId="8" fillId="5" borderId="0" xfId="0" applyFont="1" applyFill="1"/>
    <xf numFmtId="0" fontId="18" fillId="3" borderId="2" xfId="0" applyFont="1" applyFill="1" applyBorder="1"/>
    <xf numFmtId="15" fontId="8" fillId="4" borderId="0" xfId="0" applyNumberFormat="1" applyFont="1" applyFill="1"/>
    <xf numFmtId="0" fontId="18" fillId="5" borderId="0" xfId="0" applyFont="1" applyFill="1"/>
    <xf numFmtId="0" fontId="7" fillId="5" borderId="0" xfId="0" applyFont="1" applyFill="1"/>
    <xf numFmtId="0" fontId="5" fillId="0" borderId="0" xfId="0" applyFont="1"/>
    <xf numFmtId="15" fontId="5" fillId="0" borderId="0" xfId="0" applyNumberFormat="1" applyFont="1"/>
    <xf numFmtId="0" fontId="2" fillId="2" borderId="1" xfId="0" applyFont="1" applyFill="1" applyBorder="1"/>
    <xf numFmtId="0" fontId="2" fillId="2" borderId="9" xfId="0" applyFont="1" applyFill="1" applyBorder="1"/>
    <xf numFmtId="0" fontId="13" fillId="2" borderId="1" xfId="0" applyFont="1" applyFill="1" applyBorder="1" applyAlignment="1">
      <alignment horizontal="left"/>
    </xf>
    <xf numFmtId="0" fontId="0" fillId="2" borderId="9" xfId="0" applyFill="1" applyBorder="1"/>
    <xf numFmtId="0" fontId="0" fillId="2" borderId="1" xfId="0" applyFill="1" applyBorder="1"/>
    <xf numFmtId="0" fontId="13" fillId="2" borderId="1" xfId="0" applyFont="1" applyFill="1" applyBorder="1" applyAlignment="1">
      <alignment horizontal="left" indent="10"/>
    </xf>
    <xf numFmtId="0" fontId="0" fillId="2" borderId="11" xfId="0" applyFill="1" applyBorder="1"/>
    <xf numFmtId="0" fontId="0" fillId="2" borderId="12" xfId="0" applyFill="1" applyBorder="1"/>
    <xf numFmtId="0" fontId="0" fillId="2" borderId="14" xfId="0" applyFill="1" applyBorder="1"/>
    <xf numFmtId="0" fontId="2" fillId="2" borderId="12" xfId="0" applyFont="1" applyFill="1" applyBorder="1"/>
    <xf numFmtId="0" fontId="0" fillId="2" borderId="0" xfId="0" applyFill="1" applyAlignment="1">
      <alignment horizontal="right" vertical="top"/>
    </xf>
    <xf numFmtId="0" fontId="0" fillId="2" borderId="5" xfId="0" applyFill="1" applyBorder="1" applyAlignment="1">
      <alignment horizontal="right" vertical="top"/>
    </xf>
    <xf numFmtId="0" fontId="0" fillId="0" borderId="0" xfId="0" applyAlignment="1">
      <alignment horizontal="right" vertical="top"/>
    </xf>
    <xf numFmtId="0" fontId="0" fillId="2" borderId="0" xfId="0" applyFill="1" applyAlignment="1">
      <alignment vertical="top"/>
    </xf>
    <xf numFmtId="0" fontId="0" fillId="0" borderId="0" xfId="0" applyAlignment="1">
      <alignment vertical="top"/>
    </xf>
    <xf numFmtId="9" fontId="2" fillId="2" borderId="0" xfId="2" applyFont="1" applyFill="1" applyBorder="1" applyAlignment="1">
      <alignment horizontal="right" vertical="top"/>
    </xf>
    <xf numFmtId="9" fontId="0" fillId="2" borderId="0" xfId="2" applyFont="1" applyFill="1" applyBorder="1" applyAlignment="1">
      <alignment horizontal="right" vertical="top"/>
    </xf>
    <xf numFmtId="164" fontId="0" fillId="2" borderId="5" xfId="0" applyNumberFormat="1" applyFill="1" applyBorder="1" applyAlignment="1">
      <alignment horizontal="right" vertical="top"/>
    </xf>
    <xf numFmtId="9" fontId="0" fillId="2" borderId="5" xfId="2" applyFont="1" applyFill="1" applyBorder="1" applyAlignment="1">
      <alignment horizontal="right" vertical="top"/>
    </xf>
    <xf numFmtId="0" fontId="0" fillId="2" borderId="13" xfId="0" applyFill="1" applyBorder="1" applyAlignment="1">
      <alignment horizontal="right" vertical="top"/>
    </xf>
    <xf numFmtId="9" fontId="0" fillId="2" borderId="13" xfId="2" applyFont="1" applyFill="1" applyBorder="1" applyAlignment="1">
      <alignment horizontal="right" vertical="top"/>
    </xf>
    <xf numFmtId="0" fontId="11" fillId="0" borderId="1" xfId="0" applyFont="1" applyBorder="1" applyAlignment="1">
      <alignment vertical="center"/>
    </xf>
    <xf numFmtId="0" fontId="0" fillId="2" borderId="10" xfId="0" applyFill="1" applyBorder="1"/>
    <xf numFmtId="0" fontId="13" fillId="2" borderId="1" xfId="0" applyFont="1" applyFill="1" applyBorder="1" applyAlignment="1">
      <alignment horizontal="left" vertical="top"/>
    </xf>
    <xf numFmtId="0" fontId="13" fillId="2" borderId="1" xfId="0" applyFont="1" applyFill="1" applyBorder="1" applyAlignment="1">
      <alignment horizontal="left" vertical="top" indent="12"/>
    </xf>
    <xf numFmtId="165" fontId="2" fillId="2" borderId="0" xfId="2" applyNumberFormat="1" applyFont="1" applyFill="1" applyBorder="1" applyAlignment="1">
      <alignment horizontal="right" vertical="top"/>
    </xf>
    <xf numFmtId="165" fontId="0" fillId="2" borderId="0" xfId="2" applyNumberFormat="1" applyFont="1" applyFill="1" applyBorder="1" applyAlignment="1">
      <alignment horizontal="right" vertical="top"/>
    </xf>
    <xf numFmtId="165" fontId="0" fillId="2" borderId="5" xfId="2" applyNumberFormat="1" applyFont="1" applyFill="1" applyBorder="1" applyAlignment="1">
      <alignment horizontal="right" vertical="top"/>
    </xf>
    <xf numFmtId="165" fontId="0" fillId="2" borderId="13" xfId="2" applyNumberFormat="1" applyFont="1" applyFill="1" applyBorder="1" applyAlignment="1">
      <alignment horizontal="right" vertical="top"/>
    </xf>
    <xf numFmtId="9" fontId="1" fillId="2" borderId="0" xfId="2" applyFont="1" applyFill="1" applyBorder="1" applyAlignment="1">
      <alignment horizontal="right" vertical="top"/>
    </xf>
    <xf numFmtId="9" fontId="1" fillId="2" borderId="5" xfId="2" applyFont="1" applyFill="1" applyBorder="1" applyAlignment="1">
      <alignment horizontal="right" vertical="top"/>
    </xf>
    <xf numFmtId="165" fontId="1" fillId="2" borderId="5" xfId="2" applyNumberFormat="1" applyFont="1" applyFill="1" applyBorder="1" applyAlignment="1">
      <alignment horizontal="right" vertical="top"/>
    </xf>
    <xf numFmtId="165" fontId="1" fillId="2" borderId="0" xfId="2" applyNumberFormat="1" applyFont="1" applyFill="1" applyBorder="1" applyAlignment="1">
      <alignment horizontal="right" vertical="top"/>
    </xf>
    <xf numFmtId="164" fontId="2" fillId="2" borderId="9" xfId="0" applyNumberFormat="1" applyFont="1" applyFill="1" applyBorder="1" applyAlignment="1">
      <alignment horizontal="right" vertical="top"/>
    </xf>
    <xf numFmtId="0" fontId="13" fillId="2" borderId="1" xfId="0" applyFont="1" applyFill="1" applyBorder="1" applyAlignment="1">
      <alignment horizontal="left" indent="6"/>
    </xf>
    <xf numFmtId="0" fontId="1" fillId="2" borderId="1" xfId="0" applyFont="1" applyFill="1" applyBorder="1" applyAlignment="1">
      <alignment horizontal="left" vertical="center" indent="6"/>
    </xf>
    <xf numFmtId="0" fontId="13" fillId="2" borderId="1" xfId="0" applyFont="1" applyFill="1" applyBorder="1" applyAlignment="1">
      <alignment horizontal="left" vertical="center" indent="6"/>
    </xf>
    <xf numFmtId="0" fontId="13" fillId="2" borderId="10" xfId="0" applyFont="1" applyFill="1" applyBorder="1" applyAlignment="1">
      <alignment horizontal="left" indent="6"/>
    </xf>
    <xf numFmtId="0" fontId="13" fillId="2" borderId="1" xfId="0" applyFont="1" applyFill="1" applyBorder="1" applyAlignment="1">
      <alignment horizontal="left" vertical="top" indent="6"/>
    </xf>
    <xf numFmtId="0" fontId="0" fillId="2" borderId="1" xfId="0" applyFill="1" applyBorder="1" applyAlignment="1">
      <alignment horizontal="left" indent="6"/>
    </xf>
    <xf numFmtId="0" fontId="13" fillId="2" borderId="12" xfId="0" applyFont="1" applyFill="1" applyBorder="1" applyAlignment="1">
      <alignment horizontal="left" indent="6"/>
    </xf>
    <xf numFmtId="9" fontId="2" fillId="2" borderId="13" xfId="2" applyFont="1" applyFill="1" applyBorder="1" applyAlignment="1">
      <alignment horizontal="right" vertical="top"/>
    </xf>
    <xf numFmtId="0" fontId="0" fillId="2" borderId="1" xfId="0" applyFill="1" applyBorder="1" applyAlignment="1">
      <alignment horizontal="left" indent="4"/>
    </xf>
    <xf numFmtId="0" fontId="0" fillId="2" borderId="10" xfId="0" applyFill="1" applyBorder="1" applyAlignment="1">
      <alignment horizontal="left" indent="4"/>
    </xf>
    <xf numFmtId="0" fontId="2" fillId="2" borderId="1" xfId="0" applyFont="1" applyFill="1" applyBorder="1" applyAlignment="1">
      <alignment wrapText="1"/>
    </xf>
    <xf numFmtId="0" fontId="0" fillId="2" borderId="12" xfId="0" applyFill="1" applyBorder="1" applyAlignment="1">
      <alignment horizontal="left" indent="4"/>
    </xf>
    <xf numFmtId="0" fontId="0" fillId="2" borderId="1" xfId="0" applyFill="1" applyBorder="1" applyAlignment="1">
      <alignment horizontal="left" indent="5"/>
    </xf>
    <xf numFmtId="0" fontId="0" fillId="2" borderId="1" xfId="0" applyFill="1" applyBorder="1" applyAlignment="1">
      <alignment horizontal="left" indent="9"/>
    </xf>
    <xf numFmtId="0" fontId="2" fillId="2" borderId="13" xfId="0" applyFont="1" applyFill="1" applyBorder="1" applyAlignment="1">
      <alignment horizontal="right" vertical="top"/>
    </xf>
    <xf numFmtId="3" fontId="2" fillId="2" borderId="0" xfId="0" applyNumberFormat="1" applyFont="1" applyFill="1" applyAlignment="1">
      <alignment horizontal="right" vertical="top"/>
    </xf>
    <xf numFmtId="166" fontId="2" fillId="2" borderId="0" xfId="2" applyNumberFormat="1" applyFont="1" applyFill="1" applyBorder="1" applyAlignment="1">
      <alignment horizontal="right" vertical="top"/>
    </xf>
    <xf numFmtId="166" fontId="0" fillId="2" borderId="0" xfId="2" applyNumberFormat="1" applyFont="1" applyFill="1" applyBorder="1" applyAlignment="1">
      <alignment horizontal="right" vertical="top"/>
    </xf>
    <xf numFmtId="3" fontId="0" fillId="2" borderId="0" xfId="0" applyNumberFormat="1" applyFill="1" applyAlignment="1">
      <alignment horizontal="right" vertical="top"/>
    </xf>
    <xf numFmtId="3" fontId="0" fillId="2" borderId="5" xfId="0" applyNumberFormat="1" applyFill="1" applyBorder="1" applyAlignment="1">
      <alignment horizontal="right" vertical="top"/>
    </xf>
    <xf numFmtId="15" fontId="18" fillId="4" borderId="2" xfId="0" applyNumberFormat="1" applyFont="1" applyFill="1" applyBorder="1"/>
    <xf numFmtId="0" fontId="20" fillId="3" borderId="3" xfId="1" applyFont="1" applyFill="1" applyBorder="1" applyAlignment="1">
      <alignment horizontal="center"/>
    </xf>
    <xf numFmtId="0" fontId="18" fillId="0" borderId="0" xfId="0" applyFont="1"/>
    <xf numFmtId="15" fontId="20" fillId="4" borderId="3" xfId="1" applyNumberFormat="1" applyFont="1" applyFill="1" applyBorder="1" applyAlignment="1">
      <alignment horizontal="center"/>
    </xf>
    <xf numFmtId="0" fontId="7" fillId="5" borderId="9" xfId="0" applyFont="1" applyFill="1" applyBorder="1"/>
    <xf numFmtId="0" fontId="7" fillId="5" borderId="1" xfId="0" applyFont="1" applyFill="1" applyBorder="1"/>
    <xf numFmtId="0" fontId="0" fillId="7" borderId="5" xfId="0" applyFill="1" applyBorder="1" applyAlignment="1">
      <alignment horizontal="right" vertical="top"/>
    </xf>
    <xf numFmtId="9" fontId="1" fillId="7" borderId="0" xfId="2" applyFont="1" applyFill="1" applyBorder="1" applyAlignment="1">
      <alignment horizontal="right" vertical="top"/>
    </xf>
    <xf numFmtId="9" fontId="1" fillId="7" borderId="5" xfId="2" applyFont="1" applyFill="1" applyBorder="1" applyAlignment="1">
      <alignment horizontal="right" vertical="top"/>
    </xf>
    <xf numFmtId="0" fontId="2" fillId="2" borderId="19" xfId="0" applyFont="1" applyFill="1" applyBorder="1"/>
    <xf numFmtId="0" fontId="2" fillId="2" borderId="19" xfId="0" applyFont="1" applyFill="1" applyBorder="1" applyAlignment="1">
      <alignment horizontal="right" vertical="top"/>
    </xf>
    <xf numFmtId="0" fontId="2" fillId="7" borderId="19" xfId="0" applyFont="1" applyFill="1" applyBorder="1" applyAlignment="1">
      <alignment horizontal="right" vertical="top"/>
    </xf>
    <xf numFmtId="165" fontId="2" fillId="2" borderId="19" xfId="2" applyNumberFormat="1" applyFont="1" applyFill="1" applyBorder="1" applyAlignment="1">
      <alignment horizontal="right" vertical="top"/>
    </xf>
    <xf numFmtId="9" fontId="0" fillId="7" borderId="0" xfId="2" applyFont="1" applyFill="1" applyBorder="1" applyAlignment="1">
      <alignment horizontal="right" vertical="top"/>
    </xf>
    <xf numFmtId="9" fontId="2" fillId="7" borderId="0" xfId="2" applyFont="1" applyFill="1" applyBorder="1" applyAlignment="1">
      <alignment horizontal="right" vertical="top"/>
    </xf>
    <xf numFmtId="3" fontId="2" fillId="7" borderId="0" xfId="0" applyNumberFormat="1" applyFont="1" applyFill="1" applyAlignment="1">
      <alignment horizontal="right" vertical="top"/>
    </xf>
    <xf numFmtId="165" fontId="0" fillId="7" borderId="5" xfId="2" applyNumberFormat="1" applyFont="1" applyFill="1" applyBorder="1" applyAlignment="1">
      <alignment horizontal="right" vertical="top"/>
    </xf>
    <xf numFmtId="0" fontId="2" fillId="2" borderId="15" xfId="0" applyFont="1" applyFill="1" applyBorder="1"/>
    <xf numFmtId="0" fontId="2" fillId="2" borderId="16" xfId="0" applyFont="1" applyFill="1" applyBorder="1" applyAlignment="1">
      <alignment horizontal="right" vertical="top"/>
    </xf>
    <xf numFmtId="0" fontId="2" fillId="2" borderId="17" xfId="0" applyFont="1" applyFill="1" applyBorder="1"/>
    <xf numFmtId="0" fontId="2" fillId="7" borderId="13" xfId="0" applyFont="1" applyFill="1" applyBorder="1" applyAlignment="1">
      <alignment horizontal="right" vertical="top"/>
    </xf>
    <xf numFmtId="166" fontId="2" fillId="7" borderId="0" xfId="2" applyNumberFormat="1" applyFont="1" applyFill="1" applyBorder="1" applyAlignment="1">
      <alignment horizontal="right" vertical="top"/>
    </xf>
    <xf numFmtId="166" fontId="0" fillId="7" borderId="0" xfId="2" applyNumberFormat="1" applyFont="1" applyFill="1" applyBorder="1" applyAlignment="1">
      <alignment horizontal="right" vertical="top"/>
    </xf>
    <xf numFmtId="165" fontId="2" fillId="7" borderId="0" xfId="2" applyNumberFormat="1" applyFont="1" applyFill="1" applyBorder="1" applyAlignment="1">
      <alignment horizontal="right" vertical="top"/>
    </xf>
    <xf numFmtId="165" fontId="0" fillId="7" borderId="0" xfId="2" applyNumberFormat="1" applyFont="1" applyFill="1" applyBorder="1" applyAlignment="1">
      <alignment horizontal="right" vertical="top"/>
    </xf>
    <xf numFmtId="165" fontId="0" fillId="7" borderId="13" xfId="2" applyNumberFormat="1" applyFont="1" applyFill="1" applyBorder="1" applyAlignment="1">
      <alignment horizontal="right" vertical="top"/>
    </xf>
    <xf numFmtId="9" fontId="2" fillId="7" borderId="13" xfId="2" applyFont="1" applyFill="1" applyBorder="1" applyAlignment="1">
      <alignment horizontal="right" vertical="top"/>
    </xf>
    <xf numFmtId="3" fontId="0" fillId="7" borderId="0" xfId="0" applyNumberFormat="1" applyFill="1" applyAlignment="1">
      <alignment horizontal="right" vertical="top"/>
    </xf>
    <xf numFmtId="3" fontId="0" fillId="7" borderId="5" xfId="0" applyNumberFormat="1" applyFill="1" applyBorder="1" applyAlignment="1">
      <alignment horizontal="right" vertical="top"/>
    </xf>
    <xf numFmtId="165" fontId="2" fillId="2" borderId="16" xfId="2" applyNumberFormat="1" applyFont="1" applyFill="1" applyBorder="1" applyAlignment="1">
      <alignment horizontal="right" vertical="top"/>
    </xf>
    <xf numFmtId="165" fontId="2" fillId="7" borderId="16" xfId="2" applyNumberFormat="1" applyFont="1" applyFill="1" applyBorder="1" applyAlignment="1">
      <alignment horizontal="right" vertical="top"/>
    </xf>
    <xf numFmtId="0" fontId="0" fillId="2" borderId="0" xfId="0" quotePrefix="1" applyFill="1"/>
    <xf numFmtId="0" fontId="20" fillId="3" borderId="0" xfId="1" applyFont="1" applyFill="1"/>
    <xf numFmtId="0" fontId="26" fillId="0" borderId="0" xfId="0" applyFont="1"/>
    <xf numFmtId="0" fontId="27" fillId="7" borderId="0" xfId="0" applyFont="1" applyFill="1" applyAlignment="1">
      <alignment horizontal="right" wrapText="1"/>
    </xf>
    <xf numFmtId="0" fontId="27" fillId="7" borderId="24" xfId="0" applyFont="1" applyFill="1" applyBorder="1" applyAlignment="1">
      <alignment horizontal="right" wrapText="1"/>
    </xf>
    <xf numFmtId="0" fontId="27" fillId="7" borderId="33" xfId="0" quotePrefix="1" applyFont="1" applyFill="1" applyBorder="1" applyAlignment="1">
      <alignment horizontal="right" vertical="center" wrapText="1"/>
    </xf>
    <xf numFmtId="0" fontId="27" fillId="7" borderId="24" xfId="0" quotePrefix="1" applyFont="1" applyFill="1" applyBorder="1" applyAlignment="1">
      <alignment horizontal="right" vertical="center" wrapText="1"/>
    </xf>
    <xf numFmtId="0" fontId="27" fillId="7" borderId="36" xfId="0" applyFont="1" applyFill="1" applyBorder="1" applyAlignment="1">
      <alignment horizontal="right" vertical="center" wrapText="1"/>
    </xf>
    <xf numFmtId="0" fontId="27" fillId="7" borderId="35" xfId="0" applyFont="1" applyFill="1" applyBorder="1" applyAlignment="1">
      <alignment horizontal="right" vertical="center" wrapText="1"/>
    </xf>
    <xf numFmtId="0" fontId="28" fillId="7" borderId="41" xfId="0" applyFont="1" applyFill="1" applyBorder="1" applyAlignment="1">
      <alignment horizontal="right" vertical="center" wrapText="1"/>
    </xf>
    <xf numFmtId="0" fontId="28" fillId="7" borderId="40" xfId="0" applyFont="1" applyFill="1" applyBorder="1" applyAlignment="1">
      <alignment horizontal="right" vertical="center" wrapText="1"/>
    </xf>
    <xf numFmtId="0" fontId="28" fillId="7" borderId="36" xfId="0" applyFont="1" applyFill="1" applyBorder="1" applyAlignment="1">
      <alignment horizontal="right" vertical="center" wrapText="1"/>
    </xf>
    <xf numFmtId="0" fontId="28" fillId="7" borderId="35" xfId="0" applyFont="1" applyFill="1" applyBorder="1" applyAlignment="1">
      <alignment horizontal="right" vertical="center" wrapText="1"/>
    </xf>
    <xf numFmtId="3" fontId="28" fillId="7" borderId="46" xfId="0" applyNumberFormat="1" applyFont="1" applyFill="1" applyBorder="1" applyAlignment="1">
      <alignment horizontal="right" vertical="center" wrapText="1"/>
    </xf>
    <xf numFmtId="166" fontId="28" fillId="7" borderId="44" xfId="2" applyNumberFormat="1" applyFont="1" applyFill="1" applyBorder="1" applyAlignment="1">
      <alignment horizontal="right" vertical="center" wrapText="1"/>
    </xf>
    <xf numFmtId="3" fontId="27" fillId="7" borderId="48" xfId="0" applyNumberFormat="1" applyFont="1" applyFill="1" applyBorder="1" applyAlignment="1">
      <alignment horizontal="right" vertical="center" wrapText="1"/>
    </xf>
    <xf numFmtId="166" fontId="27" fillId="7" borderId="40" xfId="2" applyNumberFormat="1" applyFont="1" applyFill="1" applyBorder="1" applyAlignment="1">
      <alignment horizontal="right" vertical="center" wrapText="1"/>
    </xf>
    <xf numFmtId="3" fontId="27" fillId="7" borderId="49" xfId="0" applyNumberFormat="1" applyFont="1" applyFill="1" applyBorder="1" applyAlignment="1">
      <alignment horizontal="right" vertical="center" wrapText="1"/>
    </xf>
    <xf numFmtId="166" fontId="27" fillId="7" borderId="24" xfId="2" applyNumberFormat="1" applyFont="1" applyFill="1" applyBorder="1" applyAlignment="1">
      <alignment horizontal="right" vertical="center" wrapText="1"/>
    </xf>
    <xf numFmtId="3" fontId="27" fillId="7" borderId="50" xfId="0" applyNumberFormat="1" applyFont="1" applyFill="1" applyBorder="1" applyAlignment="1">
      <alignment horizontal="right" vertical="center" wrapText="1"/>
    </xf>
    <xf numFmtId="166" fontId="27" fillId="7" borderId="35" xfId="2" applyNumberFormat="1" applyFont="1" applyFill="1" applyBorder="1" applyAlignment="1">
      <alignment horizontal="right" vertical="center" wrapText="1"/>
    </xf>
    <xf numFmtId="3" fontId="30" fillId="7" borderId="48" xfId="0" applyNumberFormat="1" applyFont="1" applyFill="1" applyBorder="1" applyAlignment="1">
      <alignment horizontal="right" vertical="center" wrapText="1"/>
    </xf>
    <xf numFmtId="166" fontId="30" fillId="7" borderId="40" xfId="2" applyNumberFormat="1" applyFont="1" applyFill="1" applyBorder="1" applyAlignment="1">
      <alignment horizontal="right" vertical="center" wrapText="1"/>
    </xf>
    <xf numFmtId="3" fontId="27" fillId="7" borderId="46" xfId="0" applyNumberFormat="1" applyFont="1" applyFill="1" applyBorder="1" applyAlignment="1">
      <alignment horizontal="right" wrapText="1"/>
    </xf>
    <xf numFmtId="166" fontId="27" fillId="7" borderId="44" xfId="0" applyNumberFormat="1" applyFont="1" applyFill="1" applyBorder="1" applyAlignment="1">
      <alignment horizontal="right" wrapText="1"/>
    </xf>
    <xf numFmtId="3" fontId="28" fillId="7" borderId="48" xfId="0" applyNumberFormat="1" applyFont="1" applyFill="1" applyBorder="1" applyAlignment="1">
      <alignment horizontal="right" vertical="center" wrapText="1"/>
    </xf>
    <xf numFmtId="166" fontId="28" fillId="7" borderId="40" xfId="0" applyNumberFormat="1" applyFont="1" applyFill="1" applyBorder="1" applyAlignment="1">
      <alignment horizontal="right" vertical="center" wrapText="1"/>
    </xf>
    <xf numFmtId="3" fontId="28" fillId="7" borderId="49" xfId="0" applyNumberFormat="1" applyFont="1" applyFill="1" applyBorder="1" applyAlignment="1">
      <alignment horizontal="right" vertical="center" wrapText="1"/>
    </xf>
    <xf numFmtId="166" fontId="28" fillId="7" borderId="35" xfId="2" applyNumberFormat="1" applyFont="1" applyFill="1" applyBorder="1" applyAlignment="1">
      <alignment horizontal="right" vertical="center" wrapText="1"/>
    </xf>
    <xf numFmtId="3" fontId="28" fillId="7" borderId="58" xfId="0" applyNumberFormat="1" applyFont="1" applyFill="1" applyBorder="1" applyAlignment="1">
      <alignment horizontal="right" vertical="center" wrapText="1"/>
    </xf>
    <xf numFmtId="166" fontId="28" fillId="7" borderId="59" xfId="2" applyNumberFormat="1" applyFont="1" applyFill="1" applyBorder="1" applyAlignment="1">
      <alignment horizontal="right" vertical="center"/>
    </xf>
    <xf numFmtId="0" fontId="28" fillId="7" borderId="50" xfId="0" applyFont="1" applyFill="1" applyBorder="1" applyAlignment="1">
      <alignment horizontal="right" vertical="center" wrapText="1"/>
    </xf>
    <xf numFmtId="167" fontId="30" fillId="7" borderId="40" xfId="2" applyNumberFormat="1" applyFont="1" applyFill="1" applyBorder="1" applyAlignment="1">
      <alignment horizontal="right" vertical="center" wrapText="1"/>
    </xf>
    <xf numFmtId="166" fontId="28" fillId="7" borderId="44" xfId="0" applyNumberFormat="1" applyFont="1" applyFill="1" applyBorder="1" applyAlignment="1">
      <alignment horizontal="right" vertical="center" wrapText="1"/>
    </xf>
    <xf numFmtId="3" fontId="28" fillId="7" borderId="69" xfId="0" applyNumberFormat="1" applyFont="1" applyFill="1" applyBorder="1" applyAlignment="1">
      <alignment horizontal="right" vertical="center" wrapText="1"/>
    </xf>
    <xf numFmtId="3" fontId="27" fillId="7" borderId="41" xfId="0" applyNumberFormat="1" applyFont="1" applyFill="1" applyBorder="1" applyAlignment="1">
      <alignment horizontal="right" vertical="center" wrapText="1"/>
    </xf>
    <xf numFmtId="3" fontId="27" fillId="7" borderId="33" xfId="0" applyNumberFormat="1" applyFont="1" applyFill="1" applyBorder="1" applyAlignment="1">
      <alignment horizontal="right" vertical="center" wrapText="1"/>
    </xf>
    <xf numFmtId="3" fontId="27" fillId="7" borderId="36" xfId="0" applyNumberFormat="1" applyFont="1" applyFill="1" applyBorder="1" applyAlignment="1">
      <alignment horizontal="right" vertical="center" wrapText="1"/>
    </xf>
    <xf numFmtId="3" fontId="30" fillId="7" borderId="41" xfId="0" applyNumberFormat="1" applyFont="1" applyFill="1" applyBorder="1" applyAlignment="1">
      <alignment horizontal="right" vertical="center" wrapText="1"/>
    </xf>
    <xf numFmtId="3" fontId="28" fillId="7" borderId="41" xfId="0" applyNumberFormat="1" applyFont="1" applyFill="1" applyBorder="1" applyAlignment="1">
      <alignment horizontal="right" vertical="center" wrapText="1"/>
    </xf>
    <xf numFmtId="3" fontId="28" fillId="7" borderId="36" xfId="0" applyNumberFormat="1" applyFont="1" applyFill="1" applyBorder="1" applyAlignment="1">
      <alignment horizontal="right" vertical="center" wrapText="1"/>
    </xf>
    <xf numFmtId="3" fontId="28" fillId="7" borderId="72" xfId="0" applyNumberFormat="1" applyFont="1" applyFill="1" applyBorder="1" applyAlignment="1">
      <alignment horizontal="right" vertical="center" wrapText="1"/>
    </xf>
    <xf numFmtId="166" fontId="28" fillId="7" borderId="57" xfId="2" applyNumberFormat="1" applyFont="1" applyFill="1" applyBorder="1" applyAlignment="1">
      <alignment horizontal="right" vertical="center"/>
    </xf>
    <xf numFmtId="0" fontId="26" fillId="2" borderId="0" xfId="0" applyFont="1" applyFill="1"/>
    <xf numFmtId="0" fontId="9" fillId="2" borderId="0" xfId="0" applyFont="1" applyFill="1" applyAlignment="1">
      <alignment horizontal="left" vertical="center" wrapText="1"/>
    </xf>
    <xf numFmtId="0" fontId="9" fillId="2" borderId="23" xfId="0" applyFont="1" applyFill="1" applyBorder="1" applyAlignment="1">
      <alignment horizontal="left" vertical="center" wrapText="1"/>
    </xf>
    <xf numFmtId="0" fontId="27" fillId="2" borderId="24" xfId="0" applyFont="1" applyFill="1" applyBorder="1" applyAlignment="1">
      <alignment vertical="center" wrapText="1"/>
    </xf>
    <xf numFmtId="0" fontId="27" fillId="2" borderId="25" xfId="0" applyFont="1" applyFill="1" applyBorder="1" applyAlignment="1">
      <alignment vertical="center" wrapText="1"/>
    </xf>
    <xf numFmtId="0" fontId="27" fillId="2" borderId="24" xfId="0" applyFont="1" applyFill="1" applyBorder="1" applyAlignment="1">
      <alignment horizontal="center" vertical="center" wrapText="1"/>
    </xf>
    <xf numFmtId="0" fontId="27" fillId="2" borderId="31" xfId="0"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24" xfId="0" applyFont="1" applyFill="1" applyBorder="1" applyAlignment="1">
      <alignment wrapText="1"/>
    </xf>
    <xf numFmtId="0" fontId="27" fillId="2" borderId="24" xfId="0" applyFont="1" applyFill="1" applyBorder="1" applyAlignment="1">
      <alignment horizontal="right" wrapText="1"/>
    </xf>
    <xf numFmtId="0" fontId="27" fillId="2" borderId="0" xfId="0" applyFont="1" applyFill="1" applyAlignment="1">
      <alignment horizontal="right" wrapText="1"/>
    </xf>
    <xf numFmtId="0" fontId="27" fillId="2" borderId="25" xfId="0" applyFont="1" applyFill="1" applyBorder="1" applyAlignment="1">
      <alignment horizontal="right" wrapText="1"/>
    </xf>
    <xf numFmtId="0" fontId="27" fillId="2" borderId="32" xfId="0" quotePrefix="1" applyFont="1" applyFill="1" applyBorder="1" applyAlignment="1">
      <alignment vertical="center" wrapText="1"/>
    </xf>
    <xf numFmtId="0" fontId="27" fillId="2" borderId="24" xfId="0" quotePrefix="1" applyFont="1" applyFill="1" applyBorder="1" applyAlignment="1">
      <alignment horizontal="right" vertical="center" wrapText="1"/>
    </xf>
    <xf numFmtId="0" fontId="27" fillId="2" borderId="0" xfId="0" quotePrefix="1" applyFont="1" applyFill="1" applyAlignment="1">
      <alignment horizontal="right" vertical="center" wrapText="1"/>
    </xf>
    <xf numFmtId="0" fontId="27" fillId="2" borderId="25" xfId="0" quotePrefix="1" applyFont="1" applyFill="1" applyBorder="1" applyAlignment="1">
      <alignment horizontal="right" vertical="center" wrapText="1"/>
    </xf>
    <xf numFmtId="0" fontId="28" fillId="2" borderId="34" xfId="0" applyFont="1" applyFill="1" applyBorder="1" applyAlignment="1">
      <alignment horizontal="left" vertical="center" wrapText="1"/>
    </xf>
    <xf numFmtId="0" fontId="27" fillId="2" borderId="35" xfId="0" applyFont="1" applyFill="1" applyBorder="1" applyAlignment="1">
      <alignment horizontal="right" vertical="center" wrapText="1"/>
    </xf>
    <xf numFmtId="0" fontId="27" fillId="2" borderId="37" xfId="0" applyFont="1" applyFill="1" applyBorder="1" applyAlignment="1">
      <alignment horizontal="right" vertical="center" wrapText="1"/>
    </xf>
    <xf numFmtId="0" fontId="27" fillId="2" borderId="38" xfId="0" applyFont="1" applyFill="1" applyBorder="1" applyAlignment="1">
      <alignment horizontal="right" vertical="center" wrapText="1"/>
    </xf>
    <xf numFmtId="0" fontId="27" fillId="2" borderId="13" xfId="0" applyFont="1" applyFill="1" applyBorder="1" applyAlignment="1">
      <alignment horizontal="right" vertical="center" wrapText="1"/>
    </xf>
    <xf numFmtId="0" fontId="28" fillId="2" borderId="39" xfId="0" applyFont="1" applyFill="1" applyBorder="1" applyAlignment="1">
      <alignment horizontal="left" vertical="center" wrapText="1"/>
    </xf>
    <xf numFmtId="0" fontId="28" fillId="2" borderId="40" xfId="0" applyFont="1" applyFill="1" applyBorder="1" applyAlignment="1">
      <alignment horizontal="right" vertical="center" wrapText="1"/>
    </xf>
    <xf numFmtId="0" fontId="28" fillId="2" borderId="42" xfId="0" applyFont="1" applyFill="1" applyBorder="1" applyAlignment="1">
      <alignment horizontal="right" vertical="center" wrapText="1"/>
    </xf>
    <xf numFmtId="0" fontId="28" fillId="2" borderId="43" xfId="0" applyFont="1" applyFill="1" applyBorder="1" applyAlignment="1">
      <alignment horizontal="right" vertical="center" wrapText="1"/>
    </xf>
    <xf numFmtId="0" fontId="28" fillId="2" borderId="35" xfId="0" applyFont="1" applyFill="1" applyBorder="1" applyAlignment="1">
      <alignment horizontal="left" vertical="center"/>
    </xf>
    <xf numFmtId="0" fontId="28" fillId="2" borderId="35" xfId="0" applyFont="1" applyFill="1" applyBorder="1" applyAlignment="1">
      <alignment horizontal="right" vertical="center" wrapText="1"/>
    </xf>
    <xf numFmtId="0" fontId="28" fillId="2" borderId="38" xfId="0" applyFont="1" applyFill="1" applyBorder="1" applyAlignment="1">
      <alignment horizontal="right" vertical="center" wrapText="1"/>
    </xf>
    <xf numFmtId="0" fontId="28" fillId="2" borderId="13" xfId="0" applyFont="1" applyFill="1" applyBorder="1" applyAlignment="1">
      <alignment horizontal="right" vertical="center" wrapText="1"/>
    </xf>
    <xf numFmtId="0" fontId="28" fillId="2" borderId="44" xfId="0" applyFont="1" applyFill="1" applyBorder="1" applyAlignment="1">
      <alignment horizontal="left" vertical="center" wrapText="1" indent="1"/>
    </xf>
    <xf numFmtId="9" fontId="28" fillId="2" borderId="44" xfId="2" applyFont="1" applyFill="1" applyBorder="1" applyAlignment="1">
      <alignment horizontal="right" vertical="center" wrapText="1"/>
    </xf>
    <xf numFmtId="0" fontId="27" fillId="2" borderId="47" xfId="0" applyFont="1" applyFill="1" applyBorder="1" applyAlignment="1">
      <alignment horizontal="right" vertical="center" wrapText="1"/>
    </xf>
    <xf numFmtId="0" fontId="27" fillId="2" borderId="44" xfId="0" applyFont="1" applyFill="1" applyBorder="1" applyAlignment="1">
      <alignment horizontal="right" vertical="center" wrapText="1"/>
    </xf>
    <xf numFmtId="166" fontId="28" fillId="2" borderId="47" xfId="0" applyNumberFormat="1" applyFont="1" applyFill="1" applyBorder="1" applyAlignment="1">
      <alignment horizontal="right" vertical="center" wrapText="1"/>
    </xf>
    <xf numFmtId="0" fontId="27" fillId="2" borderId="45" xfId="0" applyFont="1" applyFill="1" applyBorder="1" applyAlignment="1">
      <alignment horizontal="right" vertical="center" wrapText="1"/>
    </xf>
    <xf numFmtId="0" fontId="27" fillId="2" borderId="40" xfId="0" applyFont="1" applyFill="1" applyBorder="1" applyAlignment="1">
      <alignment horizontal="left" vertical="center" wrapText="1" indent="1"/>
    </xf>
    <xf numFmtId="166" fontId="27" fillId="2" borderId="40" xfId="0" applyNumberFormat="1" applyFont="1" applyFill="1" applyBorder="1" applyAlignment="1">
      <alignment horizontal="right" vertical="center" wrapText="1"/>
    </xf>
    <xf numFmtId="9" fontId="27" fillId="2" borderId="42" xfId="0" applyNumberFormat="1" applyFont="1" applyFill="1" applyBorder="1" applyAlignment="1">
      <alignment horizontal="right" vertical="center" wrapText="1"/>
    </xf>
    <xf numFmtId="9" fontId="27" fillId="2" borderId="40" xfId="0" applyNumberFormat="1" applyFont="1" applyFill="1" applyBorder="1" applyAlignment="1">
      <alignment horizontal="right" vertical="center" wrapText="1"/>
    </xf>
    <xf numFmtId="0" fontId="27" fillId="2" borderId="42" xfId="0" applyFont="1" applyFill="1" applyBorder="1" applyAlignment="1">
      <alignment horizontal="right" vertical="center" wrapText="1"/>
    </xf>
    <xf numFmtId="0" fontId="27" fillId="2" borderId="40" xfId="0" applyFont="1" applyFill="1" applyBorder="1" applyAlignment="1">
      <alignment horizontal="right" vertical="center" wrapText="1"/>
    </xf>
    <xf numFmtId="166" fontId="27" fillId="2" borderId="42" xfId="0" applyNumberFormat="1" applyFont="1" applyFill="1" applyBorder="1" applyAlignment="1">
      <alignment horizontal="right" vertical="center" wrapText="1"/>
    </xf>
    <xf numFmtId="0" fontId="27" fillId="2" borderId="43" xfId="0" applyFont="1" applyFill="1" applyBorder="1" applyAlignment="1">
      <alignment horizontal="right" vertical="center" wrapText="1"/>
    </xf>
    <xf numFmtId="0" fontId="27" fillId="2" borderId="24" xfId="0" applyFont="1" applyFill="1" applyBorder="1" applyAlignment="1">
      <alignment horizontal="left" vertical="center" wrapText="1" indent="1"/>
    </xf>
    <xf numFmtId="166" fontId="27" fillId="2" borderId="24" xfId="0" applyNumberFormat="1" applyFont="1" applyFill="1" applyBorder="1" applyAlignment="1">
      <alignment horizontal="right" vertical="center" wrapText="1"/>
    </xf>
    <xf numFmtId="9" fontId="27" fillId="2" borderId="25" xfId="0" applyNumberFormat="1" applyFont="1" applyFill="1" applyBorder="1" applyAlignment="1">
      <alignment horizontal="right" vertical="center" wrapText="1"/>
    </xf>
    <xf numFmtId="9" fontId="27" fillId="2" borderId="24" xfId="0" applyNumberFormat="1" applyFont="1" applyFill="1" applyBorder="1" applyAlignment="1">
      <alignment horizontal="right" vertical="center" wrapText="1"/>
    </xf>
    <xf numFmtId="0" fontId="27" fillId="2" borderId="25" xfId="0" applyFont="1" applyFill="1" applyBorder="1" applyAlignment="1">
      <alignment horizontal="right" vertical="center" wrapText="1"/>
    </xf>
    <xf numFmtId="0" fontId="27" fillId="2" borderId="24" xfId="0" applyFont="1" applyFill="1" applyBorder="1" applyAlignment="1">
      <alignment horizontal="right" vertical="center" wrapText="1"/>
    </xf>
    <xf numFmtId="166" fontId="27" fillId="2" borderId="25" xfId="0" applyNumberFormat="1" applyFont="1" applyFill="1" applyBorder="1" applyAlignment="1">
      <alignment horizontal="right" vertical="center" wrapText="1"/>
    </xf>
    <xf numFmtId="0" fontId="27" fillId="2" borderId="0" xfId="0" applyFont="1" applyFill="1" applyAlignment="1">
      <alignment horizontal="right" vertical="center" wrapText="1"/>
    </xf>
    <xf numFmtId="0" fontId="27" fillId="2" borderId="35" xfId="0" applyFont="1" applyFill="1" applyBorder="1" applyAlignment="1">
      <alignment horizontal="left" vertical="center" wrapText="1" indent="1"/>
    </xf>
    <xf numFmtId="166" fontId="27" fillId="2" borderId="35" xfId="0" applyNumberFormat="1" applyFont="1" applyFill="1" applyBorder="1" applyAlignment="1">
      <alignment horizontal="right" vertical="center" wrapText="1"/>
    </xf>
    <xf numFmtId="9" fontId="27" fillId="2" borderId="38" xfId="0" applyNumberFormat="1" applyFont="1" applyFill="1" applyBorder="1" applyAlignment="1">
      <alignment horizontal="right" vertical="center" wrapText="1"/>
    </xf>
    <xf numFmtId="9" fontId="27" fillId="2" borderId="35" xfId="0" applyNumberFormat="1" applyFont="1" applyFill="1" applyBorder="1" applyAlignment="1">
      <alignment horizontal="right" vertical="center" wrapText="1"/>
    </xf>
    <xf numFmtId="166" fontId="27" fillId="2" borderId="38" xfId="0" applyNumberFormat="1" applyFont="1" applyFill="1" applyBorder="1" applyAlignment="1">
      <alignment horizontal="right" vertical="center" wrapText="1"/>
    </xf>
    <xf numFmtId="0" fontId="28" fillId="2" borderId="44" xfId="0" applyFont="1" applyFill="1" applyBorder="1" applyAlignment="1">
      <alignment horizontal="left" vertical="center" wrapText="1"/>
    </xf>
    <xf numFmtId="165" fontId="28" fillId="2" borderId="44" xfId="2" applyNumberFormat="1" applyFont="1" applyFill="1" applyBorder="1" applyAlignment="1">
      <alignment horizontal="right" vertical="center" wrapText="1"/>
    </xf>
    <xf numFmtId="165" fontId="28" fillId="2" borderId="51" xfId="2" applyNumberFormat="1" applyFont="1" applyFill="1" applyBorder="1" applyAlignment="1">
      <alignment horizontal="right" vertical="center" wrapText="1"/>
    </xf>
    <xf numFmtId="165" fontId="28" fillId="2" borderId="40" xfId="2" applyNumberFormat="1" applyFont="1" applyFill="1" applyBorder="1" applyAlignment="1">
      <alignment horizontal="right" vertical="center" wrapText="1"/>
    </xf>
    <xf numFmtId="165" fontId="28" fillId="2" borderId="42" xfId="2" applyNumberFormat="1" applyFont="1" applyFill="1" applyBorder="1" applyAlignment="1">
      <alignment horizontal="right" vertical="center" wrapText="1"/>
    </xf>
    <xf numFmtId="166" fontId="28" fillId="2" borderId="47" xfId="2" applyNumberFormat="1" applyFont="1" applyFill="1" applyBorder="1" applyAlignment="1">
      <alignment horizontal="right" vertical="center" wrapText="1"/>
    </xf>
    <xf numFmtId="0" fontId="27" fillId="2" borderId="43" xfId="0" applyFont="1" applyFill="1" applyBorder="1" applyAlignment="1">
      <alignment horizontal="right" vertical="center" wrapText="1" indent="1"/>
    </xf>
    <xf numFmtId="165" fontId="27" fillId="2" borderId="40" xfId="2" applyNumberFormat="1" applyFont="1" applyFill="1" applyBorder="1" applyAlignment="1">
      <alignment horizontal="right" vertical="center" wrapText="1"/>
    </xf>
    <xf numFmtId="165" fontId="27" fillId="2" borderId="52" xfId="2" applyNumberFormat="1" applyFont="1" applyFill="1" applyBorder="1" applyAlignment="1">
      <alignment horizontal="right" vertical="center" wrapText="1"/>
    </xf>
    <xf numFmtId="165" fontId="27" fillId="2" borderId="42" xfId="2" applyNumberFormat="1" applyFont="1" applyFill="1" applyBorder="1" applyAlignment="1">
      <alignment horizontal="right" vertical="center" wrapText="1"/>
    </xf>
    <xf numFmtId="166" fontId="27" fillId="2" borderId="42" xfId="2" applyNumberFormat="1" applyFont="1" applyFill="1" applyBorder="1" applyAlignment="1">
      <alignment horizontal="right" vertical="center" wrapText="1"/>
    </xf>
    <xf numFmtId="0" fontId="27" fillId="2" borderId="13" xfId="0" applyFont="1" applyFill="1" applyBorder="1" applyAlignment="1">
      <alignment horizontal="right" vertical="center" wrapText="1" indent="1"/>
    </xf>
    <xf numFmtId="166" fontId="27" fillId="2" borderId="38" xfId="2" applyNumberFormat="1" applyFont="1" applyFill="1" applyBorder="1" applyAlignment="1">
      <alignment horizontal="right" vertical="center" wrapText="1"/>
    </xf>
    <xf numFmtId="0" fontId="27" fillId="2" borderId="40" xfId="0" applyFont="1" applyFill="1" applyBorder="1" applyAlignment="1">
      <alignment horizontal="right" wrapText="1"/>
    </xf>
    <xf numFmtId="0" fontId="27" fillId="2" borderId="42" xfId="0" applyFont="1" applyFill="1" applyBorder="1" applyAlignment="1">
      <alignment horizontal="right" wrapText="1"/>
    </xf>
    <xf numFmtId="0" fontId="28" fillId="2" borderId="47" xfId="0" applyFont="1" applyFill="1" applyBorder="1" applyAlignment="1">
      <alignment horizontal="right" vertical="center" wrapText="1"/>
    </xf>
    <xf numFmtId="0" fontId="27" fillId="2" borderId="43" xfId="0" applyFont="1" applyFill="1" applyBorder="1" applyAlignment="1">
      <alignment horizontal="right" wrapText="1"/>
    </xf>
    <xf numFmtId="166" fontId="28" fillId="2" borderId="38" xfId="2" applyNumberFormat="1" applyFont="1" applyFill="1" applyBorder="1" applyAlignment="1">
      <alignment horizontal="right" vertical="center" wrapText="1"/>
    </xf>
    <xf numFmtId="166" fontId="27" fillId="2" borderId="52" xfId="0" applyNumberFormat="1" applyFont="1" applyFill="1" applyBorder="1" applyAlignment="1">
      <alignment horizontal="right" vertical="center" wrapText="1"/>
    </xf>
    <xf numFmtId="0" fontId="28" fillId="2" borderId="24" xfId="0" applyFont="1" applyFill="1" applyBorder="1" applyAlignment="1">
      <alignment horizontal="right" vertical="center" wrapText="1"/>
    </xf>
    <xf numFmtId="0" fontId="28" fillId="2" borderId="0" xfId="0" applyFont="1" applyFill="1" applyAlignment="1">
      <alignment horizontal="right" vertical="center" wrapText="1"/>
    </xf>
    <xf numFmtId="0" fontId="27" fillId="2" borderId="53" xfId="0" applyFont="1" applyFill="1" applyBorder="1" applyAlignment="1">
      <alignment horizontal="right" vertical="center" wrapText="1"/>
    </xf>
    <xf numFmtId="166" fontId="27" fillId="2" borderId="37" xfId="0" quotePrefix="1" applyNumberFormat="1" applyFont="1" applyFill="1" applyBorder="1" applyAlignment="1">
      <alignment horizontal="right" vertical="center" wrapText="1"/>
    </xf>
    <xf numFmtId="166" fontId="27" fillId="2" borderId="37" xfId="0" applyNumberFormat="1" applyFont="1" applyFill="1" applyBorder="1" applyAlignment="1">
      <alignment horizontal="right" vertical="center" wrapText="1"/>
    </xf>
    <xf numFmtId="0" fontId="27" fillId="2" borderId="54" xfId="0" applyFont="1" applyFill="1" applyBorder="1" applyAlignment="1">
      <alignment horizontal="right" vertical="center" wrapText="1"/>
    </xf>
    <xf numFmtId="166" fontId="27" fillId="2" borderId="25" xfId="2" applyNumberFormat="1" applyFont="1" applyFill="1" applyBorder="1" applyAlignment="1">
      <alignment horizontal="right" vertical="center" wrapText="1"/>
    </xf>
    <xf numFmtId="166" fontId="28" fillId="2" borderId="55" xfId="0" applyNumberFormat="1" applyFont="1" applyFill="1" applyBorder="1" applyAlignment="1">
      <alignment horizontal="right" vertical="center" wrapText="1"/>
    </xf>
    <xf numFmtId="0" fontId="28" fillId="2" borderId="40" xfId="0" applyFont="1" applyFill="1" applyBorder="1" applyAlignment="1">
      <alignment horizontal="left" vertical="center" wrapText="1"/>
    </xf>
    <xf numFmtId="9" fontId="27" fillId="2" borderId="44" xfId="0" applyNumberFormat="1" applyFont="1" applyFill="1" applyBorder="1" applyAlignment="1">
      <alignment horizontal="right" vertical="center" wrapText="1"/>
    </xf>
    <xf numFmtId="166" fontId="28" fillId="2" borderId="56" xfId="2" applyNumberFormat="1" applyFont="1" applyFill="1" applyBorder="1" applyAlignment="1">
      <alignment horizontal="right" vertical="center" wrapText="1"/>
    </xf>
    <xf numFmtId="165" fontId="28" fillId="2" borderId="0" xfId="2" quotePrefix="1" applyNumberFormat="1" applyFont="1" applyFill="1" applyBorder="1" applyAlignment="1">
      <alignment horizontal="right" vertical="center" wrapText="1"/>
    </xf>
    <xf numFmtId="0" fontId="28" fillId="2" borderId="40" xfId="0" applyFont="1" applyFill="1" applyBorder="1" applyAlignment="1">
      <alignment vertical="center" wrapText="1"/>
    </xf>
    <xf numFmtId="166" fontId="28" fillId="2" borderId="40" xfId="2" applyNumberFormat="1" applyFont="1" applyFill="1" applyBorder="1" applyAlignment="1">
      <alignment horizontal="right" vertical="center" wrapText="1"/>
    </xf>
    <xf numFmtId="0" fontId="28" fillId="2" borderId="25" xfId="0" applyFont="1" applyFill="1" applyBorder="1" applyAlignment="1">
      <alignment horizontal="right" vertical="center" wrapText="1"/>
    </xf>
    <xf numFmtId="0" fontId="28" fillId="2" borderId="35" xfId="0" applyFont="1" applyFill="1" applyBorder="1" applyAlignment="1">
      <alignment horizontal="left" vertical="center" wrapText="1" indent="1"/>
    </xf>
    <xf numFmtId="0" fontId="28" fillId="2" borderId="57" xfId="0" applyFont="1" applyFill="1" applyBorder="1" applyAlignment="1">
      <alignment vertical="center" wrapText="1"/>
    </xf>
    <xf numFmtId="0" fontId="32" fillId="2" borderId="21" xfId="0" applyFont="1" applyFill="1" applyBorder="1"/>
    <xf numFmtId="0" fontId="32" fillId="2" borderId="22" xfId="0" applyFont="1" applyFill="1" applyBorder="1"/>
    <xf numFmtId="0" fontId="32" fillId="2" borderId="0" xfId="0" applyFont="1" applyFill="1"/>
    <xf numFmtId="0" fontId="27" fillId="2" borderId="0" xfId="0" applyFont="1" applyFill="1" applyAlignment="1">
      <alignment wrapText="1"/>
    </xf>
    <xf numFmtId="0" fontId="27" fillId="2" borderId="0" xfId="0" quotePrefix="1" applyFont="1" applyFill="1" applyAlignment="1">
      <alignment vertical="center" wrapText="1"/>
    </xf>
    <xf numFmtId="0" fontId="27" fillId="2" borderId="60" xfId="0" quotePrefix="1" applyFont="1" applyFill="1" applyBorder="1" applyAlignment="1">
      <alignment horizontal="right" vertical="center" wrapText="1"/>
    </xf>
    <xf numFmtId="0" fontId="28" fillId="2" borderId="61" xfId="0" applyFont="1" applyFill="1" applyBorder="1" applyAlignment="1">
      <alignment horizontal="right" vertical="center" wrapText="1"/>
    </xf>
    <xf numFmtId="0" fontId="28" fillId="2" borderId="62" xfId="0" applyFont="1" applyFill="1" applyBorder="1" applyAlignment="1">
      <alignment horizontal="right" vertical="center" wrapText="1"/>
    </xf>
    <xf numFmtId="0" fontId="27" fillId="2" borderId="56" xfId="0" applyFont="1" applyFill="1" applyBorder="1" applyAlignment="1">
      <alignment horizontal="right" vertical="center" wrapText="1"/>
    </xf>
    <xf numFmtId="166" fontId="28" fillId="2" borderId="45" xfId="0" applyNumberFormat="1" applyFont="1" applyFill="1" applyBorder="1" applyAlignment="1">
      <alignment horizontal="right" vertical="center" wrapText="1"/>
    </xf>
    <xf numFmtId="166" fontId="27" fillId="2" borderId="43" xfId="0" applyNumberFormat="1" applyFont="1" applyFill="1" applyBorder="1" applyAlignment="1">
      <alignment horizontal="right" vertical="center" wrapText="1"/>
    </xf>
    <xf numFmtId="166" fontId="27" fillId="2" borderId="0" xfId="0" applyNumberFormat="1" applyFont="1" applyFill="1" applyAlignment="1">
      <alignment horizontal="right" vertical="center" wrapText="1"/>
    </xf>
    <xf numFmtId="166" fontId="27" fillId="2" borderId="63" xfId="0" applyNumberFormat="1" applyFont="1" applyFill="1" applyBorder="1" applyAlignment="1">
      <alignment horizontal="right" vertical="center" wrapText="1"/>
    </xf>
    <xf numFmtId="166" fontId="27" fillId="2" borderId="64" xfId="0" applyNumberFormat="1" applyFont="1" applyFill="1" applyBorder="1" applyAlignment="1">
      <alignment horizontal="right" vertical="center" wrapText="1"/>
    </xf>
    <xf numFmtId="165" fontId="28" fillId="2" borderId="44" xfId="0" applyNumberFormat="1" applyFont="1" applyFill="1" applyBorder="1" applyAlignment="1">
      <alignment horizontal="right" vertical="center" wrapText="1"/>
    </xf>
    <xf numFmtId="166" fontId="28" fillId="2" borderId="65" xfId="0" applyNumberFormat="1" applyFont="1" applyFill="1" applyBorder="1" applyAlignment="1">
      <alignment horizontal="right" vertical="center" wrapText="1"/>
    </xf>
    <xf numFmtId="166" fontId="27" fillId="2" borderId="66" xfId="0" applyNumberFormat="1" applyFont="1" applyFill="1" applyBorder="1" applyAlignment="1">
      <alignment horizontal="right" vertical="center" wrapText="1"/>
    </xf>
    <xf numFmtId="9" fontId="27" fillId="2" borderId="62" xfId="0" applyNumberFormat="1" applyFont="1" applyFill="1" applyBorder="1" applyAlignment="1">
      <alignment horizontal="right" vertical="center" wrapText="1"/>
    </xf>
    <xf numFmtId="0" fontId="27" fillId="2" borderId="62" xfId="0" applyFont="1" applyFill="1" applyBorder="1" applyAlignment="1">
      <alignment horizontal="right" vertical="center" wrapText="1"/>
    </xf>
    <xf numFmtId="166" fontId="28" fillId="2" borderId="65" xfId="2" applyNumberFormat="1" applyFont="1" applyFill="1" applyBorder="1" applyAlignment="1">
      <alignment horizontal="right" vertical="center" wrapText="1"/>
    </xf>
    <xf numFmtId="165" fontId="27" fillId="2" borderId="42" xfId="0" applyNumberFormat="1" applyFont="1" applyFill="1" applyBorder="1" applyAlignment="1">
      <alignment horizontal="right" vertical="center" wrapText="1"/>
    </xf>
    <xf numFmtId="0" fontId="27" fillId="2" borderId="61" xfId="0" applyFont="1" applyFill="1" applyBorder="1" applyAlignment="1">
      <alignment horizontal="right" vertical="center" wrapText="1"/>
    </xf>
    <xf numFmtId="166" fontId="27" fillId="2" borderId="67" xfId="0" applyNumberFormat="1" applyFont="1" applyFill="1" applyBorder="1" applyAlignment="1">
      <alignment horizontal="right" vertical="center" wrapText="1"/>
    </xf>
    <xf numFmtId="165" fontId="27" fillId="2" borderId="24" xfId="2" applyNumberFormat="1" applyFont="1" applyFill="1" applyBorder="1" applyAlignment="1">
      <alignment horizontal="right" vertical="center" wrapText="1"/>
    </xf>
    <xf numFmtId="165" fontId="27" fillId="2" borderId="53" xfId="2" applyNumberFormat="1" applyFont="1" applyFill="1" applyBorder="1" applyAlignment="1">
      <alignment horizontal="right" vertical="center" wrapText="1"/>
    </xf>
    <xf numFmtId="0" fontId="27" fillId="2" borderId="60" xfId="0" applyFont="1" applyFill="1" applyBorder="1" applyAlignment="1">
      <alignment horizontal="right" vertical="center" wrapText="1"/>
    </xf>
    <xf numFmtId="166" fontId="28" fillId="2" borderId="67" xfId="0" applyNumberFormat="1" applyFont="1" applyFill="1" applyBorder="1" applyAlignment="1">
      <alignment horizontal="right" vertical="center" wrapText="1"/>
    </xf>
    <xf numFmtId="0" fontId="28" fillId="2" borderId="56" xfId="0" applyFont="1" applyFill="1" applyBorder="1" applyAlignment="1">
      <alignment horizontal="right" vertical="center" wrapText="1"/>
    </xf>
    <xf numFmtId="0" fontId="28" fillId="2" borderId="0" xfId="0" applyFont="1" applyFill="1" applyAlignment="1">
      <alignment vertical="center" wrapText="1"/>
    </xf>
    <xf numFmtId="166" fontId="27" fillId="2" borderId="53" xfId="0" applyNumberFormat="1" applyFont="1" applyFill="1" applyBorder="1" applyAlignment="1">
      <alignment horizontal="right" vertical="center" wrapText="1"/>
    </xf>
    <xf numFmtId="166" fontId="27" fillId="2" borderId="68" xfId="0" applyNumberFormat="1" applyFont="1" applyFill="1" applyBorder="1" applyAlignment="1">
      <alignment horizontal="right" vertical="center" wrapText="1"/>
    </xf>
    <xf numFmtId="0" fontId="26" fillId="2" borderId="0" xfId="0" applyFont="1" applyFill="1" applyAlignment="1">
      <alignment horizontal="right"/>
    </xf>
    <xf numFmtId="166" fontId="26" fillId="2" borderId="0" xfId="0" applyNumberFormat="1" applyFont="1" applyFill="1" applyAlignment="1">
      <alignment horizontal="right"/>
    </xf>
    <xf numFmtId="166" fontId="28" fillId="2" borderId="56" xfId="0" applyNumberFormat="1" applyFont="1" applyFill="1" applyBorder="1" applyAlignment="1">
      <alignment horizontal="right" vertical="center" wrapText="1"/>
    </xf>
    <xf numFmtId="165" fontId="28" fillId="2" borderId="24" xfId="2" applyNumberFormat="1" applyFont="1" applyFill="1" applyBorder="1" applyAlignment="1">
      <alignment horizontal="right" vertical="center" wrapText="1"/>
    </xf>
    <xf numFmtId="165" fontId="27" fillId="2" borderId="44" xfId="2" applyNumberFormat="1" applyFont="1" applyFill="1" applyBorder="1" applyAlignment="1">
      <alignment horizontal="right" vertical="center" wrapText="1"/>
    </xf>
    <xf numFmtId="165" fontId="27" fillId="2" borderId="51" xfId="2" applyNumberFormat="1" applyFont="1" applyFill="1" applyBorder="1" applyAlignment="1">
      <alignment horizontal="right" vertical="center" wrapText="1"/>
    </xf>
    <xf numFmtId="166" fontId="27" fillId="2" borderId="56" xfId="0" applyNumberFormat="1" applyFont="1" applyFill="1" applyBorder="1" applyAlignment="1">
      <alignment horizontal="right" vertical="center" wrapText="1"/>
    </xf>
    <xf numFmtId="166" fontId="28" fillId="2" borderId="25" xfId="0" applyNumberFormat="1" applyFont="1" applyFill="1" applyBorder="1" applyAlignment="1">
      <alignment horizontal="right" vertical="center" wrapText="1"/>
    </xf>
    <xf numFmtId="0" fontId="28" fillId="2" borderId="24" xfId="0" applyFont="1" applyFill="1" applyBorder="1" applyAlignment="1">
      <alignment horizontal="center" vertical="center" wrapText="1"/>
    </xf>
    <xf numFmtId="0" fontId="28" fillId="2" borderId="25"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24" xfId="0" applyFont="1" applyFill="1" applyBorder="1" applyAlignment="1">
      <alignment vertical="center" wrapText="1"/>
    </xf>
    <xf numFmtId="0" fontId="27" fillId="2" borderId="25" xfId="0" applyFont="1" applyFill="1" applyBorder="1" applyAlignment="1">
      <alignment horizontal="center" vertical="center" wrapText="1"/>
    </xf>
    <xf numFmtId="0" fontId="27" fillId="2" borderId="63" xfId="0" quotePrefix="1" applyFont="1" applyFill="1" applyBorder="1" applyAlignment="1">
      <alignment horizontal="right" vertical="center" wrapText="1"/>
    </xf>
    <xf numFmtId="0" fontId="27" fillId="2" borderId="64" xfId="0" applyFont="1" applyFill="1" applyBorder="1" applyAlignment="1">
      <alignment horizontal="right" vertical="center" wrapText="1"/>
    </xf>
    <xf numFmtId="0" fontId="28" fillId="2" borderId="67" xfId="0" applyFont="1" applyFill="1" applyBorder="1" applyAlignment="1">
      <alignment horizontal="right" vertical="center" wrapText="1"/>
    </xf>
    <xf numFmtId="0" fontId="28" fillId="2" borderId="64" xfId="0" applyFont="1" applyFill="1" applyBorder="1" applyAlignment="1">
      <alignment horizontal="right" vertical="center" wrapText="1"/>
    </xf>
    <xf numFmtId="0" fontId="28" fillId="2" borderId="44" xfId="0" applyFont="1" applyFill="1" applyBorder="1" applyAlignment="1">
      <alignment horizontal="right" vertical="center" wrapText="1"/>
    </xf>
    <xf numFmtId="0" fontId="27" fillId="2" borderId="40" xfId="0" quotePrefix="1" applyFont="1" applyFill="1" applyBorder="1" applyAlignment="1">
      <alignment horizontal="left" vertical="center" wrapText="1"/>
    </xf>
    <xf numFmtId="0" fontId="27" fillId="2" borderId="24" xfId="0" quotePrefix="1" applyFont="1" applyFill="1" applyBorder="1" applyAlignment="1">
      <alignment horizontal="left" vertical="center" wrapText="1"/>
    </xf>
    <xf numFmtId="0" fontId="27" fillId="2" borderId="35" xfId="0" quotePrefix="1" applyFont="1" applyFill="1" applyBorder="1" applyAlignment="1">
      <alignment horizontal="left" vertical="center" wrapText="1"/>
    </xf>
    <xf numFmtId="0" fontId="27" fillId="2" borderId="44" xfId="0" applyFont="1" applyFill="1" applyBorder="1" applyAlignment="1">
      <alignment horizontal="left" vertical="center" wrapText="1"/>
    </xf>
    <xf numFmtId="0" fontId="27" fillId="2" borderId="40" xfId="0" applyFont="1" applyFill="1" applyBorder="1" applyAlignment="1">
      <alignment horizontal="left" vertical="center" wrapText="1"/>
    </xf>
    <xf numFmtId="166" fontId="27" fillId="2" borderId="67" xfId="2" applyNumberFormat="1" applyFont="1" applyFill="1" applyBorder="1" applyAlignment="1">
      <alignment horizontal="right" vertical="center" wrapText="1"/>
    </xf>
    <xf numFmtId="0" fontId="27" fillId="2" borderId="35" xfId="0" applyFont="1" applyFill="1" applyBorder="1" applyAlignment="1">
      <alignment horizontal="left" vertical="center" wrapText="1"/>
    </xf>
    <xf numFmtId="165" fontId="27" fillId="2" borderId="35" xfId="2" applyNumberFormat="1" applyFont="1" applyFill="1" applyBorder="1" applyAlignment="1">
      <alignment horizontal="right" vertical="center" wrapText="1"/>
    </xf>
    <xf numFmtId="165" fontId="27" fillId="2" borderId="25" xfId="2" applyNumberFormat="1" applyFont="1" applyFill="1" applyBorder="1" applyAlignment="1">
      <alignment horizontal="right" vertical="center" wrapText="1"/>
    </xf>
    <xf numFmtId="166" fontId="27" fillId="2" borderId="64" xfId="2" applyNumberFormat="1" applyFont="1" applyFill="1" applyBorder="1" applyAlignment="1">
      <alignment horizontal="right" vertical="center" wrapText="1"/>
    </xf>
    <xf numFmtId="165" fontId="28" fillId="2" borderId="70" xfId="2" applyNumberFormat="1" applyFont="1" applyFill="1" applyBorder="1" applyAlignment="1">
      <alignment horizontal="right" vertical="center" wrapText="1"/>
    </xf>
    <xf numFmtId="0" fontId="28" fillId="2" borderId="60" xfId="0" applyFont="1" applyFill="1" applyBorder="1" applyAlignment="1">
      <alignment horizontal="right" vertical="center" wrapText="1"/>
    </xf>
    <xf numFmtId="0" fontId="27" fillId="2" borderId="25" xfId="0" quotePrefix="1" applyFont="1" applyFill="1" applyBorder="1" applyAlignment="1">
      <alignment horizontal="left" vertical="center" wrapText="1"/>
    </xf>
    <xf numFmtId="0" fontId="27" fillId="2" borderId="44" xfId="0" quotePrefix="1" applyFont="1" applyFill="1" applyBorder="1" applyAlignment="1">
      <alignment horizontal="left" vertical="center" wrapText="1"/>
    </xf>
    <xf numFmtId="166" fontId="27" fillId="2" borderId="65" xfId="2" applyNumberFormat="1" applyFont="1" applyFill="1" applyBorder="1" applyAlignment="1">
      <alignment horizontal="right" vertical="center" wrapText="1"/>
    </xf>
    <xf numFmtId="166" fontId="28" fillId="2" borderId="66" xfId="0" applyNumberFormat="1" applyFont="1" applyFill="1" applyBorder="1" applyAlignment="1">
      <alignment horizontal="right" vertical="center" wrapText="1"/>
    </xf>
    <xf numFmtId="166" fontId="28" fillId="2" borderId="71" xfId="2" applyNumberFormat="1" applyFont="1" applyFill="1" applyBorder="1" applyAlignment="1">
      <alignment horizontal="right" vertical="center" wrapText="1"/>
    </xf>
    <xf numFmtId="0" fontId="28" fillId="2" borderId="66" xfId="0" applyFont="1" applyFill="1" applyBorder="1" applyAlignment="1">
      <alignment horizontal="right" vertical="center" wrapText="1"/>
    </xf>
    <xf numFmtId="0" fontId="28" fillId="2" borderId="68" xfId="0" applyFont="1" applyFill="1" applyBorder="1" applyAlignment="1">
      <alignment horizontal="right" vertical="center" wrapText="1"/>
    </xf>
    <xf numFmtId="0" fontId="28" fillId="2" borderId="57" xfId="0" applyFont="1" applyFill="1" applyBorder="1" applyAlignment="1">
      <alignment horizontal="right" vertical="center" wrapText="1"/>
    </xf>
    <xf numFmtId="0" fontId="0" fillId="2" borderId="60" xfId="0" applyFill="1" applyBorder="1"/>
    <xf numFmtId="0" fontId="27" fillId="2" borderId="74" xfId="0" applyFont="1" applyFill="1" applyBorder="1" applyAlignment="1">
      <alignment horizontal="right" vertical="center" wrapText="1"/>
    </xf>
    <xf numFmtId="0" fontId="27" fillId="2" borderId="27" xfId="0" applyFont="1" applyFill="1" applyBorder="1" applyAlignment="1">
      <alignment vertical="center" wrapText="1"/>
    </xf>
    <xf numFmtId="167" fontId="27" fillId="2" borderId="35" xfId="2" applyNumberFormat="1" applyFont="1" applyFill="1" applyBorder="1" applyAlignment="1">
      <alignment horizontal="right" vertical="center" wrapText="1"/>
    </xf>
    <xf numFmtId="0" fontId="27" fillId="2" borderId="75" xfId="0" applyFont="1" applyFill="1" applyBorder="1" applyAlignment="1">
      <alignment vertical="center" wrapText="1"/>
    </xf>
    <xf numFmtId="0" fontId="27" fillId="2" borderId="44" xfId="0" applyFont="1" applyFill="1" applyBorder="1" applyAlignment="1">
      <alignment vertical="center" wrapText="1"/>
    </xf>
    <xf numFmtId="167" fontId="27" fillId="2" borderId="57" xfId="2" applyNumberFormat="1" applyFont="1" applyFill="1" applyBorder="1" applyAlignment="1">
      <alignment horizontal="right" vertical="center" wrapText="1"/>
    </xf>
    <xf numFmtId="0" fontId="27" fillId="2" borderId="57" xfId="0" applyFont="1" applyFill="1" applyBorder="1" applyAlignment="1">
      <alignment vertical="center" wrapText="1"/>
    </xf>
    <xf numFmtId="0" fontId="35" fillId="2" borderId="0" xfId="0" applyFont="1" applyFill="1"/>
    <xf numFmtId="0" fontId="13" fillId="2" borderId="10" xfId="0" applyFont="1" applyFill="1" applyBorder="1" applyAlignment="1">
      <alignment horizontal="left" vertical="top" indent="6"/>
    </xf>
    <xf numFmtId="2" fontId="0" fillId="2" borderId="5" xfId="0" applyNumberFormat="1" applyFill="1" applyBorder="1" applyAlignment="1">
      <alignment horizontal="right" vertical="top"/>
    </xf>
    <xf numFmtId="2" fontId="0" fillId="7" borderId="5" xfId="0" applyNumberFormat="1" applyFill="1" applyBorder="1" applyAlignment="1">
      <alignment horizontal="right" vertical="top"/>
    </xf>
    <xf numFmtId="0" fontId="22" fillId="2" borderId="9" xfId="0" applyFont="1" applyFill="1" applyBorder="1"/>
    <xf numFmtId="0" fontId="0" fillId="2" borderId="0" xfId="0" applyFill="1" applyBorder="1"/>
    <xf numFmtId="0" fontId="0" fillId="2" borderId="0" xfId="0" applyFill="1" applyBorder="1" applyAlignment="1">
      <alignment horizontal="right" vertical="top"/>
    </xf>
    <xf numFmtId="0" fontId="0" fillId="7" borderId="0" xfId="0" applyFill="1" applyBorder="1" applyAlignment="1">
      <alignment horizontal="right" vertical="top"/>
    </xf>
    <xf numFmtId="0" fontId="22" fillId="0" borderId="0" xfId="0" applyFont="1"/>
    <xf numFmtId="164" fontId="0" fillId="2" borderId="9" xfId="0" applyNumberFormat="1" applyFill="1" applyBorder="1"/>
    <xf numFmtId="0" fontId="39" fillId="0" borderId="0" xfId="0" applyFont="1"/>
    <xf numFmtId="0" fontId="39" fillId="2" borderId="0" xfId="0" applyFont="1" applyFill="1"/>
    <xf numFmtId="165" fontId="2" fillId="2" borderId="0" xfId="2" applyNumberFormat="1" applyFont="1" applyFill="1" applyBorder="1"/>
    <xf numFmtId="165" fontId="0" fillId="2" borderId="0" xfId="2" applyNumberFormat="1" applyFont="1" applyFill="1" applyBorder="1"/>
    <xf numFmtId="165" fontId="0" fillId="2" borderId="13" xfId="2" applyNumberFormat="1" applyFont="1" applyFill="1" applyBorder="1"/>
    <xf numFmtId="0" fontId="0" fillId="0" borderId="0" xfId="0" applyFont="1"/>
    <xf numFmtId="0" fontId="2" fillId="2" borderId="0" xfId="0" applyFont="1" applyFill="1" applyBorder="1"/>
    <xf numFmtId="0" fontId="2" fillId="2" borderId="0" xfId="0" applyFont="1" applyFill="1" applyAlignment="1">
      <alignment vertical="top"/>
    </xf>
    <xf numFmtId="0" fontId="0" fillId="2" borderId="5" xfId="0" applyFill="1" applyBorder="1" applyAlignment="1">
      <alignment vertical="top"/>
    </xf>
    <xf numFmtId="0" fontId="11" fillId="2" borderId="1" xfId="0" applyFont="1" applyFill="1" applyBorder="1"/>
    <xf numFmtId="166" fontId="0" fillId="2" borderId="0" xfId="0" applyNumberFormat="1" applyFill="1" applyBorder="1" applyAlignment="1">
      <alignment horizontal="right" vertical="top"/>
    </xf>
    <xf numFmtId="166" fontId="0" fillId="7" borderId="0" xfId="0" applyNumberFormat="1" applyFill="1" applyBorder="1" applyAlignment="1">
      <alignment horizontal="right" vertical="top"/>
    </xf>
    <xf numFmtId="166" fontId="2" fillId="2" borderId="5" xfId="2" applyNumberFormat="1" applyFont="1" applyFill="1" applyBorder="1" applyAlignment="1">
      <alignment horizontal="right" vertical="top"/>
    </xf>
    <xf numFmtId="166" fontId="2" fillId="7" borderId="5" xfId="2" applyNumberFormat="1" applyFont="1" applyFill="1" applyBorder="1" applyAlignment="1">
      <alignment horizontal="right" vertical="top"/>
    </xf>
    <xf numFmtId="3" fontId="0" fillId="2" borderId="0" xfId="0" applyNumberFormat="1" applyFill="1" applyBorder="1" applyAlignment="1">
      <alignment horizontal="right" vertical="top"/>
    </xf>
    <xf numFmtId="3" fontId="0" fillId="2" borderId="13" xfId="0" applyNumberFormat="1" applyFill="1" applyBorder="1" applyAlignment="1">
      <alignment horizontal="right" vertical="top"/>
    </xf>
    <xf numFmtId="3" fontId="0" fillId="7" borderId="13" xfId="0" applyNumberFormat="1" applyFill="1" applyBorder="1" applyAlignment="1">
      <alignment horizontal="right" vertical="top"/>
    </xf>
    <xf numFmtId="3" fontId="0" fillId="7" borderId="0" xfId="0" applyNumberFormat="1" applyFill="1" applyBorder="1" applyAlignment="1">
      <alignment horizontal="right" vertical="top"/>
    </xf>
    <xf numFmtId="43" fontId="0" fillId="0" borderId="0" xfId="3" applyFont="1"/>
    <xf numFmtId="169" fontId="0" fillId="0" borderId="0" xfId="0" applyNumberFormat="1"/>
    <xf numFmtId="1" fontId="0" fillId="2" borderId="5" xfId="0" applyNumberFormat="1" applyFill="1" applyBorder="1" applyAlignment="1">
      <alignment horizontal="right" vertical="top"/>
    </xf>
    <xf numFmtId="1" fontId="0" fillId="7" borderId="5" xfId="0" applyNumberFormat="1" applyFill="1" applyBorder="1" applyAlignment="1">
      <alignment horizontal="right" vertical="top"/>
    </xf>
    <xf numFmtId="0" fontId="0" fillId="2" borderId="77" xfId="0" applyFill="1" applyBorder="1" applyAlignment="1">
      <alignment horizontal="left" vertical="top" wrapText="1"/>
    </xf>
    <xf numFmtId="0" fontId="0" fillId="0" borderId="0" xfId="0" applyAlignment="1">
      <alignment horizontal="left" vertical="top"/>
    </xf>
    <xf numFmtId="0" fontId="0" fillId="2" borderId="77" xfId="0" applyFill="1" applyBorder="1" applyAlignment="1">
      <alignment vertical="top" wrapText="1"/>
    </xf>
    <xf numFmtId="0" fontId="2" fillId="9" borderId="77" xfId="0" applyFont="1" applyFill="1" applyBorder="1" applyAlignment="1">
      <alignment vertical="top" wrapText="1"/>
    </xf>
    <xf numFmtId="0" fontId="2" fillId="10" borderId="77" xfId="0" applyFont="1" applyFill="1" applyBorder="1" applyAlignment="1">
      <alignment vertical="top" wrapText="1"/>
    </xf>
    <xf numFmtId="0" fontId="2" fillId="0" borderId="77" xfId="0" applyFont="1" applyBorder="1" applyAlignment="1">
      <alignment vertical="top" wrapText="1"/>
    </xf>
    <xf numFmtId="0" fontId="2" fillId="0" borderId="0" xfId="0" applyFont="1" applyAlignment="1">
      <alignment vertical="top"/>
    </xf>
    <xf numFmtId="0" fontId="0" fillId="0" borderId="77" xfId="0" applyBorder="1" applyAlignment="1">
      <alignment vertical="top" wrapText="1"/>
    </xf>
    <xf numFmtId="0" fontId="0" fillId="9" borderId="77" xfId="0" applyFill="1" applyBorder="1" applyAlignment="1">
      <alignment vertical="top" wrapText="1"/>
    </xf>
    <xf numFmtId="0" fontId="0" fillId="9" borderId="77" xfId="0" applyFill="1" applyBorder="1" applyAlignment="1">
      <alignment vertical="top"/>
    </xf>
    <xf numFmtId="0" fontId="0" fillId="0" borderId="77" xfId="0" applyBorder="1" applyAlignment="1">
      <alignment vertical="top"/>
    </xf>
    <xf numFmtId="0" fontId="4" fillId="2" borderId="0" xfId="0" applyFont="1" applyFill="1" applyAlignment="1">
      <alignment horizontal="left" vertical="center" readingOrder="1"/>
    </xf>
    <xf numFmtId="2" fontId="0" fillId="2" borderId="0" xfId="0" applyNumberFormat="1" applyFill="1" applyBorder="1" applyAlignment="1">
      <alignment horizontal="right" vertical="top"/>
    </xf>
    <xf numFmtId="2" fontId="0" fillId="7" borderId="0" xfId="0" applyNumberFormat="1" applyFill="1" applyBorder="1" applyAlignment="1">
      <alignment horizontal="right" vertical="top"/>
    </xf>
    <xf numFmtId="165" fontId="13" fillId="2" borderId="5" xfId="2" applyNumberFormat="1" applyFont="1" applyFill="1" applyBorder="1" applyAlignment="1">
      <alignment horizontal="right" vertical="top"/>
    </xf>
    <xf numFmtId="0" fontId="10" fillId="6" borderId="0" xfId="0" applyFont="1" applyFill="1"/>
    <xf numFmtId="0" fontId="43" fillId="11" borderId="77" xfId="0" applyFont="1" applyFill="1" applyBorder="1" applyAlignment="1">
      <alignment vertical="top" wrapText="1"/>
    </xf>
    <xf numFmtId="0" fontId="43" fillId="10" borderId="77" xfId="0" applyFont="1" applyFill="1" applyBorder="1" applyAlignment="1">
      <alignment vertical="top" wrapText="1"/>
    </xf>
    <xf numFmtId="0" fontId="42" fillId="0" borderId="0" xfId="0" applyFont="1"/>
    <xf numFmtId="0" fontId="2" fillId="2" borderId="1" xfId="0" applyFont="1" applyFill="1" applyBorder="1" applyAlignment="1">
      <alignment vertical="top"/>
    </xf>
    <xf numFmtId="0" fontId="11" fillId="2" borderId="1" xfId="0" applyFont="1" applyFill="1" applyBorder="1" applyAlignment="1">
      <alignment horizontal="left" vertical="top"/>
    </xf>
    <xf numFmtId="0" fontId="0" fillId="2" borderId="1" xfId="0" applyFill="1" applyBorder="1" applyAlignment="1">
      <alignment vertical="top"/>
    </xf>
    <xf numFmtId="0" fontId="0" fillId="2" borderId="10" xfId="0" applyFill="1" applyBorder="1" applyAlignment="1">
      <alignment vertical="top"/>
    </xf>
    <xf numFmtId="0" fontId="0" fillId="2" borderId="1" xfId="0" applyFill="1" applyBorder="1" applyAlignment="1">
      <alignment horizontal="left" vertical="top" indent="6"/>
    </xf>
    <xf numFmtId="0" fontId="0" fillId="2" borderId="9" xfId="0" applyFill="1" applyBorder="1" applyAlignment="1">
      <alignment vertical="top" wrapText="1"/>
    </xf>
    <xf numFmtId="0" fontId="13" fillId="2" borderId="77" xfId="0" applyFont="1" applyFill="1" applyBorder="1" applyAlignment="1">
      <alignment vertical="top" wrapText="1"/>
    </xf>
    <xf numFmtId="0" fontId="0" fillId="2" borderId="1" xfId="0" applyFill="1" applyBorder="1" applyAlignment="1">
      <alignment horizontal="left" vertical="top" indent="4"/>
    </xf>
    <xf numFmtId="0" fontId="0" fillId="2" borderId="11" xfId="0" applyFont="1" applyFill="1" applyBorder="1" applyAlignment="1">
      <alignment wrapText="1"/>
    </xf>
    <xf numFmtId="0" fontId="2" fillId="2" borderId="10" xfId="0" applyFont="1" applyFill="1" applyBorder="1" applyAlignment="1">
      <alignment vertical="top"/>
    </xf>
    <xf numFmtId="0" fontId="2" fillId="2" borderId="9" xfId="0" applyFont="1" applyFill="1" applyBorder="1" applyAlignment="1">
      <alignment vertical="top"/>
    </xf>
    <xf numFmtId="0" fontId="0" fillId="2" borderId="9" xfId="0" applyFill="1" applyBorder="1" applyAlignment="1">
      <alignment vertical="top"/>
    </xf>
    <xf numFmtId="0" fontId="11" fillId="2" borderId="1" xfId="0" applyFont="1" applyFill="1" applyBorder="1" applyAlignment="1">
      <alignment vertical="top"/>
    </xf>
    <xf numFmtId="0" fontId="2" fillId="2" borderId="9" xfId="0" applyFont="1" applyFill="1" applyBorder="1" applyAlignment="1">
      <alignment vertical="top" wrapText="1"/>
    </xf>
    <xf numFmtId="0" fontId="13" fillId="2" borderId="1" xfId="0" applyFont="1" applyFill="1" applyBorder="1" applyAlignment="1">
      <alignment horizontal="left" vertical="top" indent="11"/>
    </xf>
    <xf numFmtId="0" fontId="13" fillId="2" borderId="10" xfId="0" applyFont="1" applyFill="1" applyBorder="1" applyAlignment="1">
      <alignment horizontal="left" vertical="top" indent="11"/>
    </xf>
    <xf numFmtId="0" fontId="2" fillId="2" borderId="12" xfId="0" applyFont="1" applyFill="1" applyBorder="1" applyAlignment="1">
      <alignment vertical="top"/>
    </xf>
    <xf numFmtId="0" fontId="11" fillId="2" borderId="18" xfId="0" applyFont="1" applyFill="1" applyBorder="1" applyAlignment="1">
      <alignment horizontal="left" vertical="top"/>
    </xf>
    <xf numFmtId="0" fontId="0" fillId="2" borderId="9" xfId="0" applyFont="1" applyFill="1" applyBorder="1" applyAlignment="1">
      <alignment vertical="top"/>
    </xf>
    <xf numFmtId="0" fontId="0" fillId="2" borderId="11" xfId="0" applyFill="1" applyBorder="1" applyAlignment="1">
      <alignment vertical="top"/>
    </xf>
    <xf numFmtId="0" fontId="2" fillId="2" borderId="20" xfId="0" applyFont="1" applyFill="1" applyBorder="1" applyAlignment="1">
      <alignment vertical="top"/>
    </xf>
    <xf numFmtId="0" fontId="2" fillId="2" borderId="11" xfId="0" applyFont="1" applyFill="1" applyBorder="1" applyAlignment="1">
      <alignment vertical="top"/>
    </xf>
    <xf numFmtId="0" fontId="0" fillId="2" borderId="11" xfId="0" applyFill="1" applyBorder="1" applyAlignment="1">
      <alignment vertical="top" wrapText="1"/>
    </xf>
    <xf numFmtId="0" fontId="28" fillId="7" borderId="48" xfId="0" applyFont="1" applyFill="1" applyBorder="1" applyAlignment="1">
      <alignment horizontal="right" vertical="center" wrapText="1"/>
    </xf>
    <xf numFmtId="0" fontId="27" fillId="2" borderId="24" xfId="0" quotePrefix="1" applyFont="1" applyFill="1" applyBorder="1" applyAlignment="1">
      <alignment vertical="center" wrapText="1"/>
    </xf>
    <xf numFmtId="0" fontId="28" fillId="2" borderId="57" xfId="0" applyFont="1" applyFill="1" applyBorder="1" applyAlignment="1">
      <alignment horizontal="center" vertical="center" wrapText="1"/>
    </xf>
    <xf numFmtId="0" fontId="27" fillId="2" borderId="38" xfId="0" quotePrefix="1" applyFont="1" applyFill="1" applyBorder="1" applyAlignment="1">
      <alignment horizontal="left" vertical="center" wrapText="1"/>
    </xf>
    <xf numFmtId="10" fontId="28" fillId="2" borderId="40" xfId="0" applyNumberFormat="1" applyFont="1" applyFill="1" applyBorder="1" applyAlignment="1">
      <alignment horizontal="right" vertical="center" wrapText="1"/>
    </xf>
    <xf numFmtId="0" fontId="30" fillId="0" borderId="0" xfId="0" applyFont="1"/>
    <xf numFmtId="0" fontId="32" fillId="2" borderId="82" xfId="0" applyFont="1" applyFill="1" applyBorder="1"/>
    <xf numFmtId="0" fontId="27" fillId="2" borderId="21" xfId="0" applyFont="1" applyFill="1" applyBorder="1"/>
    <xf numFmtId="0" fontId="27" fillId="2" borderId="22" xfId="0" applyFont="1" applyFill="1" applyBorder="1"/>
    <xf numFmtId="0" fontId="27" fillId="2" borderId="0" xfId="0" applyFont="1" applyFill="1"/>
    <xf numFmtId="0" fontId="27" fillId="2" borderId="82" xfId="0" applyFont="1" applyFill="1" applyBorder="1"/>
    <xf numFmtId="0" fontId="27" fillId="2" borderId="27" xfId="0" applyFont="1" applyFill="1" applyBorder="1" applyAlignment="1">
      <alignment horizontal="right" vertical="center" wrapText="1"/>
    </xf>
    <xf numFmtId="0" fontId="0" fillId="2" borderId="21" xfId="0" applyFill="1" applyBorder="1"/>
    <xf numFmtId="0" fontId="0" fillId="2" borderId="21" xfId="0" applyFill="1" applyBorder="1" applyAlignment="1">
      <alignment horizontal="right"/>
    </xf>
    <xf numFmtId="0" fontId="4" fillId="2" borderId="0" xfId="0" applyFont="1" applyFill="1" applyAlignment="1">
      <alignment vertical="center" readingOrder="1"/>
    </xf>
    <xf numFmtId="3" fontId="0" fillId="7" borderId="5" xfId="3" applyNumberFormat="1" applyFont="1" applyFill="1" applyBorder="1" applyAlignment="1">
      <alignment horizontal="right" vertical="top"/>
    </xf>
    <xf numFmtId="3" fontId="0" fillId="2" borderId="0" xfId="3" applyNumberFormat="1" applyFont="1" applyFill="1" applyBorder="1" applyAlignment="1">
      <alignment horizontal="right" vertical="top"/>
    </xf>
    <xf numFmtId="3" fontId="0" fillId="2" borderId="5" xfId="3" applyNumberFormat="1" applyFont="1" applyFill="1" applyBorder="1" applyAlignment="1">
      <alignment horizontal="right" vertical="top"/>
    </xf>
    <xf numFmtId="3" fontId="0" fillId="2" borderId="13" xfId="3" applyNumberFormat="1" applyFont="1" applyFill="1" applyBorder="1" applyAlignment="1">
      <alignment horizontal="right" vertical="top"/>
    </xf>
    <xf numFmtId="3" fontId="0" fillId="7" borderId="13" xfId="3" applyNumberFormat="1" applyFont="1" applyFill="1" applyBorder="1" applyAlignment="1">
      <alignment horizontal="right" vertical="top"/>
    </xf>
    <xf numFmtId="3" fontId="2" fillId="2" borderId="13" xfId="0" applyNumberFormat="1" applyFont="1" applyFill="1" applyBorder="1" applyAlignment="1">
      <alignment horizontal="right" vertical="top"/>
    </xf>
    <xf numFmtId="0" fontId="0" fillId="2" borderId="1" xfId="0" applyFill="1" applyBorder="1" applyAlignment="1">
      <alignment vertical="center"/>
    </xf>
    <xf numFmtId="0" fontId="10" fillId="2" borderId="0" xfId="0" applyFont="1" applyFill="1" applyBorder="1"/>
    <xf numFmtId="3" fontId="2" fillId="2" borderId="0" xfId="0" applyNumberFormat="1" applyFont="1" applyFill="1" applyBorder="1" applyAlignment="1">
      <alignment horizontal="right" vertical="top"/>
    </xf>
    <xf numFmtId="3" fontId="2" fillId="7" borderId="0" xfId="0" applyNumberFormat="1" applyFont="1" applyFill="1" applyBorder="1" applyAlignment="1">
      <alignment horizontal="right" vertical="top"/>
    </xf>
    <xf numFmtId="0" fontId="13" fillId="2" borderId="10" xfId="0" applyFont="1" applyFill="1" applyBorder="1" applyAlignment="1">
      <alignment vertical="top"/>
    </xf>
    <xf numFmtId="4" fontId="2" fillId="2" borderId="0" xfId="0" applyNumberFormat="1" applyFont="1" applyFill="1" applyBorder="1" applyAlignment="1">
      <alignment horizontal="right" vertical="top"/>
    </xf>
    <xf numFmtId="4" fontId="2" fillId="7" borderId="0" xfId="0" applyNumberFormat="1" applyFont="1" applyFill="1" applyBorder="1" applyAlignment="1">
      <alignment horizontal="right" vertical="top"/>
    </xf>
    <xf numFmtId="0" fontId="2" fillId="2" borderId="0" xfId="0" applyFont="1" applyFill="1" applyBorder="1" applyAlignment="1">
      <alignment horizontal="right" vertical="top"/>
    </xf>
    <xf numFmtId="0" fontId="2" fillId="7" borderId="0" xfId="0" applyFont="1" applyFill="1" applyBorder="1" applyAlignment="1">
      <alignment horizontal="right" vertical="top"/>
    </xf>
    <xf numFmtId="2" fontId="2" fillId="2" borderId="0" xfId="0" applyNumberFormat="1" applyFont="1" applyFill="1" applyBorder="1" applyAlignment="1">
      <alignment horizontal="right" vertical="top"/>
    </xf>
    <xf numFmtId="0" fontId="11" fillId="7" borderId="0" xfId="0" applyFont="1" applyFill="1" applyBorder="1" applyAlignment="1">
      <alignment horizontal="right" vertical="top"/>
    </xf>
    <xf numFmtId="0" fontId="13" fillId="7" borderId="0" xfId="0" applyFont="1" applyFill="1" applyBorder="1" applyAlignment="1">
      <alignment horizontal="right" vertical="top"/>
    </xf>
    <xf numFmtId="2" fontId="13" fillId="7" borderId="0" xfId="0" applyNumberFormat="1" applyFont="1" applyFill="1" applyBorder="1" applyAlignment="1">
      <alignment horizontal="right" vertical="top"/>
    </xf>
    <xf numFmtId="0" fontId="11" fillId="2" borderId="18" xfId="0" applyFont="1" applyFill="1" applyBorder="1" applyAlignment="1">
      <alignment vertical="top"/>
    </xf>
    <xf numFmtId="0" fontId="45" fillId="2" borderId="6" xfId="0" applyFont="1" applyFill="1" applyBorder="1" applyAlignment="1">
      <alignment vertical="top"/>
    </xf>
    <xf numFmtId="0" fontId="45" fillId="2" borderId="7" xfId="0" applyFont="1" applyFill="1" applyBorder="1" applyAlignment="1">
      <alignment horizontal="right" vertical="top"/>
    </xf>
    <xf numFmtId="0" fontId="45" fillId="2" borderId="7" xfId="0" applyFont="1" applyFill="1" applyBorder="1" applyAlignment="1">
      <alignment horizontal="right" vertical="top" wrapText="1"/>
    </xf>
    <xf numFmtId="0" fontId="45" fillId="7" borderId="7" xfId="0" applyFont="1" applyFill="1" applyBorder="1" applyAlignment="1">
      <alignment horizontal="right" vertical="top" wrapText="1"/>
    </xf>
    <xf numFmtId="49" fontId="45" fillId="2" borderId="7" xfId="0" applyNumberFormat="1" applyFont="1" applyFill="1" applyBorder="1" applyAlignment="1">
      <alignment horizontal="right" vertical="top"/>
    </xf>
    <xf numFmtId="0" fontId="46" fillId="2" borderId="0" xfId="0" applyFont="1" applyFill="1"/>
    <xf numFmtId="0" fontId="47" fillId="0" borderId="0" xfId="0" applyFont="1"/>
    <xf numFmtId="0" fontId="45" fillId="7" borderId="7" xfId="0" applyFont="1" applyFill="1" applyBorder="1" applyAlignment="1">
      <alignment horizontal="right" vertical="top"/>
    </xf>
    <xf numFmtId="0" fontId="47" fillId="2" borderId="0" xfId="0" applyFont="1" applyFill="1" applyAlignment="1">
      <alignment vertical="top"/>
    </xf>
    <xf numFmtId="0" fontId="47" fillId="0" borderId="0" xfId="0" applyFont="1" applyAlignment="1">
      <alignment vertical="top"/>
    </xf>
    <xf numFmtId="49" fontId="45" fillId="2" borderId="8" xfId="0" applyNumberFormat="1" applyFont="1" applyFill="1" applyBorder="1" applyAlignment="1">
      <alignment horizontal="left" vertical="top"/>
    </xf>
    <xf numFmtId="0" fontId="45" fillId="2" borderId="6" xfId="0" applyFont="1" applyFill="1" applyBorder="1"/>
    <xf numFmtId="0" fontId="47" fillId="2" borderId="0" xfId="0" applyFont="1" applyFill="1"/>
    <xf numFmtId="49" fontId="45" fillId="2" borderId="8" xfId="0" applyNumberFormat="1" applyFont="1" applyFill="1" applyBorder="1" applyAlignment="1">
      <alignment horizontal="left"/>
    </xf>
    <xf numFmtId="0" fontId="49" fillId="2" borderId="0" xfId="0" applyFont="1" applyFill="1"/>
    <xf numFmtId="3" fontId="37" fillId="7" borderId="0" xfId="0" applyNumberFormat="1" applyFont="1" applyFill="1" applyBorder="1" applyAlignment="1">
      <alignment horizontal="right" vertical="top"/>
    </xf>
    <xf numFmtId="164" fontId="2" fillId="2" borderId="0" xfId="0" applyNumberFormat="1" applyFont="1" applyFill="1" applyBorder="1" applyAlignment="1">
      <alignment horizontal="right" vertical="top"/>
    </xf>
    <xf numFmtId="164" fontId="2" fillId="7" borderId="0" xfId="0" applyNumberFormat="1" applyFont="1" applyFill="1" applyBorder="1" applyAlignment="1">
      <alignment horizontal="right" vertical="top"/>
    </xf>
    <xf numFmtId="3" fontId="2" fillId="2" borderId="0" xfId="3" applyNumberFormat="1" applyFont="1" applyFill="1" applyBorder="1" applyAlignment="1">
      <alignment horizontal="right" vertical="top"/>
    </xf>
    <xf numFmtId="3" fontId="2" fillId="7" borderId="0" xfId="3" applyNumberFormat="1" applyFont="1" applyFill="1" applyBorder="1" applyAlignment="1">
      <alignment horizontal="right" vertical="top"/>
    </xf>
    <xf numFmtId="3" fontId="0" fillId="7" borderId="0" xfId="3" applyNumberFormat="1" applyFont="1" applyFill="1" applyBorder="1" applyAlignment="1">
      <alignment horizontal="right" vertical="top"/>
    </xf>
    <xf numFmtId="168" fontId="2" fillId="2" borderId="0" xfId="3" applyNumberFormat="1" applyFont="1" applyFill="1" applyBorder="1" applyAlignment="1">
      <alignment horizontal="right" vertical="top"/>
    </xf>
    <xf numFmtId="164" fontId="0" fillId="2" borderId="0" xfId="0" applyNumberFormat="1" applyFill="1" applyBorder="1" applyAlignment="1">
      <alignment horizontal="right" vertical="top"/>
    </xf>
    <xf numFmtId="0" fontId="26" fillId="2" borderId="0" xfId="0" applyFont="1" applyFill="1" applyBorder="1"/>
    <xf numFmtId="9" fontId="25" fillId="7" borderId="0" xfId="0" applyNumberFormat="1" applyFont="1" applyFill="1" applyBorder="1" applyAlignment="1">
      <alignment horizontal="center"/>
    </xf>
    <xf numFmtId="165" fontId="13" fillId="2" borderId="0" xfId="2" applyNumberFormat="1" applyFont="1" applyFill="1" applyBorder="1" applyAlignment="1">
      <alignment horizontal="right" vertical="top"/>
    </xf>
    <xf numFmtId="166" fontId="2" fillId="2" borderId="0" xfId="0" applyNumberFormat="1" applyFont="1" applyFill="1" applyBorder="1" applyAlignment="1">
      <alignment horizontal="right" vertical="top"/>
    </xf>
    <xf numFmtId="166" fontId="2" fillId="7" borderId="0" xfId="0" applyNumberFormat="1" applyFont="1" applyFill="1" applyBorder="1" applyAlignment="1">
      <alignment horizontal="right" vertical="top"/>
    </xf>
    <xf numFmtId="1" fontId="2" fillId="2" borderId="0" xfId="0" applyNumberFormat="1" applyFont="1" applyFill="1" applyBorder="1" applyAlignment="1">
      <alignment horizontal="right" vertical="top"/>
    </xf>
    <xf numFmtId="1" fontId="2" fillId="7" borderId="0" xfId="0" applyNumberFormat="1" applyFont="1" applyFill="1" applyBorder="1" applyAlignment="1">
      <alignment horizontal="right" vertical="top"/>
    </xf>
    <xf numFmtId="164" fontId="0" fillId="7" borderId="0" xfId="0" applyNumberFormat="1" applyFill="1" applyBorder="1" applyAlignment="1">
      <alignment horizontal="right" vertical="top"/>
    </xf>
    <xf numFmtId="4" fontId="0" fillId="2" borderId="0" xfId="0" applyNumberFormat="1" applyFill="1" applyBorder="1" applyAlignment="1">
      <alignment horizontal="right" vertical="top"/>
    </xf>
    <xf numFmtId="4" fontId="0" fillId="7" borderId="0" xfId="0" applyNumberFormat="1" applyFill="1" applyBorder="1" applyAlignment="1">
      <alignment horizontal="right" vertical="top"/>
    </xf>
    <xf numFmtId="0" fontId="38" fillId="2" borderId="0" xfId="0" applyFont="1" applyFill="1" applyAlignment="1">
      <alignment vertical="center" readingOrder="1"/>
    </xf>
    <xf numFmtId="0" fontId="13" fillId="2" borderId="83" xfId="0" applyFont="1" applyFill="1" applyBorder="1" applyAlignment="1">
      <alignment horizontal="left" vertical="top" indent="5"/>
    </xf>
    <xf numFmtId="0" fontId="0" fillId="2" borderId="43" xfId="0" applyFill="1" applyBorder="1" applyAlignment="1">
      <alignment horizontal="right" vertical="top"/>
    </xf>
    <xf numFmtId="0" fontId="50" fillId="0" borderId="9" xfId="1" applyFont="1" applyFill="1" applyBorder="1" applyAlignment="1">
      <alignment horizontal="center"/>
    </xf>
    <xf numFmtId="0" fontId="50" fillId="0" borderId="76" xfId="1" applyFont="1" applyFill="1" applyBorder="1" applyAlignment="1">
      <alignment horizontal="center"/>
    </xf>
    <xf numFmtId="0" fontId="50" fillId="2" borderId="76" xfId="1" applyFont="1" applyFill="1" applyBorder="1" applyAlignment="1">
      <alignment horizontal="center" vertical="center" readingOrder="1"/>
    </xf>
    <xf numFmtId="0" fontId="13" fillId="2" borderId="1" xfId="0" applyFont="1" applyFill="1" applyBorder="1" applyAlignment="1">
      <alignment vertical="top"/>
    </xf>
    <xf numFmtId="0" fontId="2" fillId="2" borderId="15" xfId="0" applyFont="1" applyFill="1" applyBorder="1" applyAlignment="1">
      <alignment vertical="top"/>
    </xf>
    <xf numFmtId="3" fontId="2" fillId="7" borderId="16" xfId="0" applyNumberFormat="1" applyFont="1" applyFill="1" applyBorder="1" applyAlignment="1">
      <alignment horizontal="right" vertical="top"/>
    </xf>
    <xf numFmtId="0" fontId="13" fillId="2" borderId="10" xfId="0" applyFont="1" applyFill="1" applyBorder="1" applyAlignment="1">
      <alignment horizontal="left" vertical="top"/>
    </xf>
    <xf numFmtId="0" fontId="0" fillId="2" borderId="10" xfId="0" applyFill="1" applyBorder="1" applyAlignment="1">
      <alignment horizontal="left"/>
    </xf>
    <xf numFmtId="0" fontId="2" fillId="2" borderId="1" xfId="0" applyFont="1" applyFill="1" applyBorder="1" applyAlignment="1">
      <alignment horizontal="left"/>
    </xf>
    <xf numFmtId="0" fontId="0" fillId="2" borderId="1" xfId="0" applyFill="1" applyBorder="1" applyAlignment="1">
      <alignment horizontal="left" indent="2"/>
    </xf>
    <xf numFmtId="0" fontId="13" fillId="2" borderId="1" xfId="0" applyFont="1" applyFill="1" applyBorder="1" applyAlignment="1">
      <alignment horizontal="left" indent="8"/>
    </xf>
    <xf numFmtId="0" fontId="0" fillId="2" borderId="12" xfId="0" applyFill="1" applyBorder="1" applyAlignment="1">
      <alignment horizontal="left" indent="2"/>
    </xf>
    <xf numFmtId="0" fontId="2" fillId="2" borderId="14" xfId="0" applyFont="1" applyFill="1" applyBorder="1" applyAlignment="1">
      <alignment vertical="top"/>
    </xf>
    <xf numFmtId="0" fontId="13" fillId="2" borderId="77" xfId="0" applyFont="1" applyFill="1" applyBorder="1" applyAlignment="1">
      <alignment horizontal="left" vertical="top" wrapText="1"/>
    </xf>
    <xf numFmtId="0" fontId="11" fillId="2" borderId="77" xfId="0" applyFont="1" applyFill="1" applyBorder="1" applyAlignment="1">
      <alignment horizontal="left" vertical="top"/>
    </xf>
    <xf numFmtId="0" fontId="13" fillId="0" borderId="0" xfId="0" applyFont="1" applyAlignment="1">
      <alignment vertical="top"/>
    </xf>
    <xf numFmtId="0" fontId="13" fillId="0" borderId="77" xfId="0" applyFont="1" applyBorder="1" applyAlignment="1">
      <alignment vertical="top" wrapText="1"/>
    </xf>
    <xf numFmtId="4" fontId="2" fillId="2" borderId="13" xfId="0" applyNumberFormat="1" applyFont="1" applyFill="1" applyBorder="1" applyAlignment="1">
      <alignment horizontal="right" vertical="top"/>
    </xf>
    <xf numFmtId="0" fontId="46" fillId="2" borderId="7" xfId="0" applyFont="1" applyFill="1" applyBorder="1" applyAlignment="1">
      <alignment horizontal="right" vertical="top"/>
    </xf>
    <xf numFmtId="0" fontId="2" fillId="2" borderId="0" xfId="0" applyFont="1" applyFill="1" applyAlignment="1">
      <alignment horizontal="right" vertical="top"/>
    </xf>
    <xf numFmtId="0" fontId="0" fillId="2" borderId="5" xfId="0" applyFont="1" applyFill="1" applyBorder="1" applyAlignment="1">
      <alignment horizontal="right" vertical="top"/>
    </xf>
    <xf numFmtId="0" fontId="0" fillId="2" borderId="0" xfId="0" applyFont="1" applyFill="1" applyBorder="1" applyAlignment="1">
      <alignment horizontal="right" vertical="top"/>
    </xf>
    <xf numFmtId="0" fontId="2" fillId="2" borderId="5" xfId="0" applyFont="1" applyFill="1" applyBorder="1" applyAlignment="1">
      <alignment horizontal="right" vertical="top"/>
    </xf>
    <xf numFmtId="0" fontId="0" fillId="2" borderId="0" xfId="0" applyFill="1" applyAlignment="1">
      <alignment horizontal="right"/>
    </xf>
    <xf numFmtId="0" fontId="2" fillId="2" borderId="0" xfId="0" applyFont="1" applyFill="1" applyAlignment="1">
      <alignment horizontal="right"/>
    </xf>
    <xf numFmtId="0" fontId="0" fillId="2" borderId="5" xfId="0" applyFill="1" applyBorder="1" applyAlignment="1">
      <alignment horizontal="right"/>
    </xf>
    <xf numFmtId="0" fontId="0" fillId="0" borderId="0" xfId="0" applyAlignment="1">
      <alignment horizontal="right"/>
    </xf>
    <xf numFmtId="0" fontId="46" fillId="2" borderId="7" xfId="0" applyFont="1" applyFill="1" applyBorder="1" applyAlignment="1">
      <alignment horizontal="right"/>
    </xf>
    <xf numFmtId="0" fontId="2" fillId="2" borderId="0" xfId="0" applyFont="1" applyFill="1" applyBorder="1" applyAlignment="1">
      <alignment horizontal="right"/>
    </xf>
    <xf numFmtId="0" fontId="0" fillId="2" borderId="0" xfId="0" applyFill="1" applyBorder="1" applyAlignment="1">
      <alignment horizontal="right"/>
    </xf>
    <xf numFmtId="0" fontId="0" fillId="2" borderId="13" xfId="0" applyFill="1" applyBorder="1" applyAlignment="1">
      <alignment horizontal="right"/>
    </xf>
    <xf numFmtId="0" fontId="47" fillId="0" borderId="7" xfId="0" applyFont="1" applyBorder="1" applyAlignment="1">
      <alignment horizontal="right"/>
    </xf>
    <xf numFmtId="0" fontId="0" fillId="2" borderId="13" xfId="0" applyFont="1" applyFill="1" applyBorder="1" applyAlignment="1">
      <alignment horizontal="right"/>
    </xf>
    <xf numFmtId="0" fontId="48" fillId="2" borderId="7" xfId="0" applyFont="1" applyFill="1" applyBorder="1" applyAlignment="1">
      <alignment horizontal="right"/>
    </xf>
    <xf numFmtId="0" fontId="2" fillId="2" borderId="13" xfId="0" applyFont="1" applyFill="1" applyBorder="1" applyAlignment="1">
      <alignment horizontal="right"/>
    </xf>
    <xf numFmtId="0" fontId="2" fillId="0" borderId="0" xfId="0" applyFont="1" applyAlignment="1">
      <alignment horizontal="right"/>
    </xf>
    <xf numFmtId="0" fontId="2" fillId="2" borderId="5" xfId="0" applyFont="1" applyFill="1" applyBorder="1" applyAlignment="1">
      <alignment horizontal="right"/>
    </xf>
    <xf numFmtId="0" fontId="2" fillId="2" borderId="16" xfId="0" applyFont="1" applyFill="1" applyBorder="1" applyAlignment="1">
      <alignment horizontal="right"/>
    </xf>
    <xf numFmtId="0" fontId="0" fillId="2" borderId="0" xfId="0" applyFont="1" applyFill="1" applyBorder="1" applyAlignment="1">
      <alignment horizontal="right"/>
    </xf>
    <xf numFmtId="0" fontId="0" fillId="2" borderId="0" xfId="0" applyFill="1" applyBorder="1" applyAlignment="1">
      <alignment horizontal="right" vertical="center"/>
    </xf>
    <xf numFmtId="0" fontId="13" fillId="2" borderId="9" xfId="0" applyFont="1" applyFill="1" applyBorder="1" applyAlignment="1">
      <alignment wrapText="1"/>
    </xf>
    <xf numFmtId="0" fontId="43" fillId="11" borderId="78" xfId="0" applyFont="1" applyFill="1" applyBorder="1" applyAlignment="1">
      <alignment vertical="top" wrapText="1"/>
    </xf>
    <xf numFmtId="0" fontId="43" fillId="11" borderId="83" xfId="0" applyFont="1" applyFill="1" applyBorder="1" applyAlignment="1">
      <alignment vertical="top" wrapText="1"/>
    </xf>
    <xf numFmtId="0" fontId="43" fillId="10" borderId="80" xfId="0" applyFont="1" applyFill="1" applyBorder="1" applyAlignment="1">
      <alignment vertical="top" wrapText="1"/>
    </xf>
    <xf numFmtId="0" fontId="43" fillId="10" borderId="45" xfId="0" applyFont="1" applyFill="1" applyBorder="1" applyAlignment="1">
      <alignment vertical="top" wrapText="1"/>
    </xf>
    <xf numFmtId="0" fontId="43" fillId="10" borderId="81" xfId="0" applyFont="1" applyFill="1" applyBorder="1" applyAlignment="1">
      <alignment vertical="top" wrapText="1"/>
    </xf>
    <xf numFmtId="0" fontId="0" fillId="0" borderId="0" xfId="0" applyFill="1" applyAlignment="1">
      <alignment wrapText="1"/>
    </xf>
    <xf numFmtId="0" fontId="13" fillId="2" borderId="10" xfId="0" applyFont="1" applyFill="1" applyBorder="1" applyAlignment="1">
      <alignment horizontal="left"/>
    </xf>
    <xf numFmtId="0" fontId="38" fillId="2" borderId="9" xfId="0" applyFont="1" applyFill="1" applyBorder="1" applyAlignment="1">
      <alignment horizontal="left" vertical="center" readingOrder="1"/>
    </xf>
    <xf numFmtId="4" fontId="2" fillId="7" borderId="13" xfId="0" applyNumberFormat="1" applyFont="1" applyFill="1" applyBorder="1" applyAlignment="1">
      <alignment horizontal="right" vertical="top"/>
    </xf>
    <xf numFmtId="4" fontId="11" fillId="2" borderId="13" xfId="0" applyNumberFormat="1" applyFont="1" applyFill="1" applyBorder="1" applyAlignment="1">
      <alignment horizontal="right" vertical="top"/>
    </xf>
    <xf numFmtId="0" fontId="0" fillId="2" borderId="0" xfId="0" applyFill="1" applyBorder="1" applyAlignment="1">
      <alignment vertical="top" wrapText="1"/>
    </xf>
    <xf numFmtId="0" fontId="0" fillId="0" borderId="0" xfId="0" applyFont="1" applyBorder="1"/>
    <xf numFmtId="0" fontId="0" fillId="0" borderId="80" xfId="0" applyFont="1" applyBorder="1" applyAlignment="1">
      <alignment vertical="top"/>
    </xf>
    <xf numFmtId="0" fontId="0" fillId="0" borderId="0" xfId="0" applyFont="1" applyBorder="1" applyAlignment="1">
      <alignment vertical="top"/>
    </xf>
    <xf numFmtId="0" fontId="0" fillId="0" borderId="77" xfId="0" applyFont="1" applyBorder="1" applyAlignment="1">
      <alignment vertical="top" wrapText="1"/>
    </xf>
    <xf numFmtId="0" fontId="0" fillId="0" borderId="77" xfId="0" applyFont="1" applyBorder="1" applyAlignment="1">
      <alignment vertical="top"/>
    </xf>
    <xf numFmtId="0" fontId="0" fillId="0" borderId="0" xfId="0" applyFont="1" applyAlignment="1">
      <alignment vertical="top"/>
    </xf>
    <xf numFmtId="0" fontId="52" fillId="0" borderId="77" xfId="0" applyFont="1" applyBorder="1" applyAlignment="1">
      <alignment vertical="top" wrapText="1"/>
    </xf>
    <xf numFmtId="0" fontId="13" fillId="0" borderId="77" xfId="0" applyFont="1" applyBorder="1" applyAlignment="1">
      <alignment vertical="top"/>
    </xf>
    <xf numFmtId="0" fontId="52" fillId="0" borderId="77" xfId="0" applyFont="1" applyBorder="1" applyAlignment="1">
      <alignment vertical="top"/>
    </xf>
    <xf numFmtId="0" fontId="22" fillId="0" borderId="77" xfId="0" applyFont="1" applyBorder="1" applyAlignment="1">
      <alignment vertical="top" wrapText="1"/>
    </xf>
    <xf numFmtId="0" fontId="2" fillId="2" borderId="77" xfId="0" applyFont="1" applyFill="1" applyBorder="1" applyAlignment="1">
      <alignment vertical="top" wrapText="1"/>
    </xf>
    <xf numFmtId="4" fontId="0" fillId="2" borderId="9" xfId="0" applyNumberFormat="1" applyFill="1" applyBorder="1" applyAlignment="1">
      <alignment vertical="top"/>
    </xf>
    <xf numFmtId="0" fontId="11" fillId="0" borderId="77" xfId="0" applyFont="1" applyBorder="1" applyAlignment="1">
      <alignment vertical="top" wrapText="1"/>
    </xf>
    <xf numFmtId="0" fontId="13" fillId="0" borderId="0" xfId="0" applyFont="1" applyBorder="1" applyAlignment="1">
      <alignment vertical="top"/>
    </xf>
    <xf numFmtId="0" fontId="52" fillId="0" borderId="0" xfId="0" applyFont="1" applyBorder="1" applyAlignment="1">
      <alignment vertical="top"/>
    </xf>
    <xf numFmtId="0" fontId="22" fillId="0" borderId="0" xfId="0" applyFont="1" applyBorder="1" applyAlignment="1">
      <alignment vertical="top"/>
    </xf>
    <xf numFmtId="0" fontId="11" fillId="0" borderId="77" xfId="0" applyFont="1" applyBorder="1" applyAlignment="1">
      <alignment vertical="top"/>
    </xf>
    <xf numFmtId="0" fontId="0" fillId="2" borderId="77" xfId="0" applyFont="1" applyFill="1" applyBorder="1" applyAlignment="1">
      <alignment horizontal="left" vertical="top" wrapText="1"/>
    </xf>
    <xf numFmtId="0" fontId="2" fillId="0" borderId="77" xfId="0" applyFont="1" applyBorder="1" applyAlignment="1">
      <alignment horizontal="right" vertical="top" wrapText="1"/>
    </xf>
    <xf numFmtId="0" fontId="2" fillId="2" borderId="77" xfId="0" applyFont="1" applyFill="1" applyBorder="1" applyAlignment="1">
      <alignment horizontal="left" vertical="top"/>
    </xf>
    <xf numFmtId="0" fontId="2" fillId="2" borderId="77" xfId="0" applyFont="1" applyFill="1" applyBorder="1" applyAlignment="1">
      <alignment horizontal="right" vertical="top"/>
    </xf>
    <xf numFmtId="0" fontId="17" fillId="5" borderId="1" xfId="1" applyFont="1" applyFill="1" applyBorder="1" applyAlignment="1">
      <alignment horizontal="center"/>
    </xf>
    <xf numFmtId="0" fontId="17" fillId="5" borderId="0" xfId="1" applyFont="1" applyFill="1" applyBorder="1" applyAlignment="1">
      <alignment horizontal="center"/>
    </xf>
    <xf numFmtId="0" fontId="17" fillId="5" borderId="9" xfId="1" applyFont="1" applyFill="1" applyBorder="1" applyAlignment="1">
      <alignment horizontal="center"/>
    </xf>
    <xf numFmtId="15" fontId="20" fillId="4" borderId="4" xfId="1" applyNumberFormat="1" applyFont="1" applyFill="1" applyBorder="1" applyAlignment="1">
      <alignment horizontal="center"/>
    </xf>
    <xf numFmtId="15" fontId="20" fillId="4" borderId="2" xfId="1" applyNumberFormat="1" applyFont="1" applyFill="1" applyBorder="1" applyAlignment="1">
      <alignment horizontal="center"/>
    </xf>
    <xf numFmtId="0" fontId="3" fillId="2" borderId="0" xfId="0" applyFont="1" applyFill="1" applyAlignment="1">
      <alignment horizontal="left"/>
    </xf>
    <xf numFmtId="0" fontId="9" fillId="2" borderId="0" xfId="0" applyFont="1" applyFill="1" applyAlignment="1">
      <alignment horizontal="left" vertical="center" readingOrder="1"/>
    </xf>
    <xf numFmtId="0" fontId="4" fillId="2" borderId="0" xfId="0" applyFont="1" applyFill="1" applyAlignment="1">
      <alignment horizontal="left" vertical="center" readingOrder="1"/>
    </xf>
    <xf numFmtId="0" fontId="4" fillId="2" borderId="0" xfId="0" applyFont="1" applyFill="1" applyAlignment="1">
      <alignment horizontal="left" vertical="top" wrapText="1" readingOrder="1"/>
    </xf>
    <xf numFmtId="0" fontId="4" fillId="2" borderId="0" xfId="0" applyFont="1" applyFill="1" applyAlignment="1">
      <alignment horizontal="left" vertical="center" wrapText="1" readingOrder="1"/>
    </xf>
    <xf numFmtId="0" fontId="18" fillId="3" borderId="0" xfId="0" applyFont="1" applyFill="1" applyAlignment="1">
      <alignment horizontal="left"/>
    </xf>
    <xf numFmtId="0" fontId="20" fillId="3" borderId="0" xfId="1" applyFont="1" applyFill="1" applyBorder="1" applyAlignment="1">
      <alignment horizontal="center"/>
    </xf>
    <xf numFmtId="0" fontId="20" fillId="3" borderId="2" xfId="1" applyFont="1" applyFill="1" applyBorder="1" applyAlignment="1">
      <alignment horizontal="center"/>
    </xf>
    <xf numFmtId="0" fontId="20" fillId="3" borderId="4" xfId="1" applyFont="1" applyFill="1" applyBorder="1" applyAlignment="1">
      <alignment horizontal="center"/>
    </xf>
    <xf numFmtId="0" fontId="18" fillId="4" borderId="0" xfId="0" applyFont="1" applyFill="1" applyAlignment="1">
      <alignment horizontal="left"/>
    </xf>
    <xf numFmtId="0" fontId="7" fillId="5" borderId="0" xfId="0" applyFont="1" applyFill="1" applyAlignment="1">
      <alignment horizontal="left"/>
    </xf>
    <xf numFmtId="15" fontId="20" fillId="4" borderId="0" xfId="1" applyNumberFormat="1" applyFont="1" applyFill="1" applyBorder="1" applyAlignment="1">
      <alignment horizontal="center"/>
    </xf>
    <xf numFmtId="0" fontId="20" fillId="4" borderId="0" xfId="1" applyFont="1" applyFill="1" applyAlignment="1">
      <alignment horizontal="center"/>
    </xf>
    <xf numFmtId="0" fontId="13" fillId="2" borderId="0" xfId="0" applyFont="1" applyFill="1" applyAlignment="1">
      <alignment horizontal="left" wrapText="1"/>
    </xf>
    <xf numFmtId="0" fontId="0" fillId="2" borderId="10" xfId="0" applyFill="1" applyBorder="1" applyAlignment="1">
      <alignment horizontal="left" vertical="top" wrapText="1"/>
    </xf>
    <xf numFmtId="0" fontId="0" fillId="2" borderId="5" xfId="0" applyFill="1" applyBorder="1" applyAlignment="1">
      <alignment horizontal="left" vertical="top" wrapText="1"/>
    </xf>
    <xf numFmtId="0" fontId="0" fillId="2" borderId="9" xfId="0" applyFill="1" applyBorder="1" applyAlignment="1">
      <alignment horizontal="left" vertical="top" wrapText="1"/>
    </xf>
    <xf numFmtId="0" fontId="13" fillId="2" borderId="0" xfId="0" applyFont="1" applyFill="1" applyAlignment="1">
      <alignment horizontal="left" vertical="top" wrapText="1"/>
    </xf>
    <xf numFmtId="0" fontId="2" fillId="2" borderId="9" xfId="0" applyFont="1" applyFill="1" applyBorder="1" applyAlignment="1">
      <alignment horizontal="left" vertical="top" wrapText="1"/>
    </xf>
    <xf numFmtId="0" fontId="0" fillId="2" borderId="0" xfId="0" applyFill="1" applyAlignment="1">
      <alignment horizontal="left" vertical="top" wrapText="1"/>
    </xf>
    <xf numFmtId="0" fontId="45" fillId="0" borderId="21" xfId="0" applyFont="1" applyBorder="1" applyAlignment="1">
      <alignment horizontal="left" vertical="center" wrapText="1"/>
    </xf>
    <xf numFmtId="0" fontId="45" fillId="0" borderId="22" xfId="0" applyFont="1" applyBorder="1" applyAlignment="1">
      <alignment horizontal="left" vertical="center" wrapText="1"/>
    </xf>
    <xf numFmtId="0" fontId="27" fillId="7" borderId="26" xfId="0" applyFont="1" applyFill="1" applyBorder="1" applyAlignment="1">
      <alignment horizontal="center" vertical="center" wrapText="1"/>
    </xf>
    <xf numFmtId="0" fontId="27" fillId="7" borderId="27" xfId="0" applyFont="1" applyFill="1" applyBorder="1" applyAlignment="1">
      <alignment horizontal="center" vertical="center" wrapText="1"/>
    </xf>
    <xf numFmtId="0" fontId="27" fillId="2" borderId="26" xfId="0" applyFont="1" applyFill="1" applyBorder="1" applyAlignment="1">
      <alignment horizontal="center" vertical="center" wrapText="1"/>
    </xf>
    <xf numFmtId="0" fontId="27" fillId="2" borderId="27" xfId="0" applyFont="1" applyFill="1" applyBorder="1" applyAlignment="1">
      <alignment horizontal="center" vertical="center" wrapText="1"/>
    </xf>
    <xf numFmtId="0" fontId="27" fillId="2" borderId="28" xfId="0" applyFont="1" applyFill="1" applyBorder="1" applyAlignment="1">
      <alignment horizontal="center" vertical="center" wrapText="1"/>
    </xf>
    <xf numFmtId="0" fontId="27" fillId="2" borderId="29" xfId="0" applyFont="1" applyFill="1" applyBorder="1" applyAlignment="1">
      <alignment horizontal="center" vertical="center" wrapText="1"/>
    </xf>
    <xf numFmtId="0" fontId="27" fillId="2" borderId="30" xfId="0" applyFont="1" applyFill="1" applyBorder="1" applyAlignment="1">
      <alignment horizontal="center" vertical="center" wrapText="1"/>
    </xf>
    <xf numFmtId="0" fontId="27" fillId="2" borderId="0" xfId="0" applyFont="1" applyFill="1" applyAlignment="1">
      <alignment vertical="top" wrapText="1"/>
    </xf>
    <xf numFmtId="0" fontId="9" fillId="2" borderId="73" xfId="0" applyFont="1" applyFill="1" applyBorder="1" applyAlignment="1">
      <alignment vertical="center" wrapText="1"/>
    </xf>
    <xf numFmtId="0" fontId="36" fillId="2" borderId="0" xfId="0" applyFont="1" applyFill="1" applyAlignment="1">
      <alignment vertical="top" wrapText="1"/>
    </xf>
    <xf numFmtId="0" fontId="27" fillId="2" borderId="0" xfId="0" applyFont="1" applyFill="1" applyAlignment="1">
      <alignment horizontal="left" vertical="top" wrapText="1"/>
    </xf>
    <xf numFmtId="0" fontId="45" fillId="2" borderId="21" xfId="0" applyFont="1" applyFill="1" applyBorder="1" applyAlignment="1">
      <alignment horizontal="left" vertical="center" wrapText="1"/>
    </xf>
    <xf numFmtId="0" fontId="13" fillId="2" borderId="0" xfId="0" applyFont="1" applyFill="1" applyAlignment="1">
      <alignment horizontal="left"/>
    </xf>
    <xf numFmtId="9" fontId="1" fillId="7" borderId="5" xfId="2" applyFont="1" applyFill="1" applyBorder="1" applyAlignment="1">
      <alignment horizontal="center"/>
    </xf>
    <xf numFmtId="0" fontId="0" fillId="2" borderId="0" xfId="0" applyFill="1" applyAlignment="1">
      <alignment horizontal="left" vertical="center" wrapText="1"/>
    </xf>
    <xf numFmtId="9" fontId="1" fillId="7" borderId="0" xfId="2" applyFont="1" applyFill="1" applyBorder="1" applyAlignment="1">
      <alignment horizontal="center"/>
    </xf>
    <xf numFmtId="0" fontId="11" fillId="7" borderId="0" xfId="0" applyFont="1" applyFill="1" applyBorder="1" applyAlignment="1">
      <alignment horizontal="center"/>
    </xf>
    <xf numFmtId="9" fontId="2" fillId="7" borderId="0" xfId="0" applyNumberFormat="1" applyFont="1" applyFill="1" applyBorder="1" applyAlignment="1">
      <alignment horizontal="center"/>
    </xf>
    <xf numFmtId="0" fontId="2" fillId="9" borderId="77" xfId="0" applyFont="1" applyFill="1" applyBorder="1" applyAlignment="1">
      <alignment horizontal="left" wrapText="1"/>
    </xf>
    <xf numFmtId="0" fontId="2" fillId="0" borderId="78" xfId="0" applyFont="1" applyBorder="1" applyAlignment="1">
      <alignment horizontal="left" vertical="top" wrapText="1"/>
    </xf>
    <xf numFmtId="0" fontId="2" fillId="0" borderId="76" xfId="0" applyFont="1" applyBorder="1" applyAlignment="1">
      <alignment horizontal="left" vertical="top" wrapText="1"/>
    </xf>
    <xf numFmtId="0" fontId="2" fillId="0" borderId="79" xfId="0" applyFont="1" applyBorder="1" applyAlignment="1">
      <alignment horizontal="left" vertical="top" wrapText="1"/>
    </xf>
    <xf numFmtId="0" fontId="2" fillId="2" borderId="78" xfId="0" applyFont="1" applyFill="1" applyBorder="1" applyAlignment="1">
      <alignment horizontal="left" vertical="top" wrapText="1"/>
    </xf>
    <xf numFmtId="0" fontId="2" fillId="2" borderId="76" xfId="0" applyFont="1" applyFill="1" applyBorder="1" applyAlignment="1">
      <alignment horizontal="left" vertical="top" wrapText="1"/>
    </xf>
    <xf numFmtId="0" fontId="2" fillId="2" borderId="79" xfId="0" applyFont="1" applyFill="1" applyBorder="1" applyAlignment="1">
      <alignment horizontal="left" vertical="top" wrapText="1"/>
    </xf>
    <xf numFmtId="0" fontId="2" fillId="0" borderId="77" xfId="0" applyFont="1" applyBorder="1" applyAlignment="1">
      <alignment horizontal="left" vertical="top" wrapText="1"/>
    </xf>
    <xf numFmtId="0" fontId="0" fillId="5" borderId="77" xfId="0" applyFill="1" applyBorder="1" applyAlignment="1">
      <alignment horizontal="left" wrapText="1"/>
    </xf>
    <xf numFmtId="0" fontId="41" fillId="4" borderId="77" xfId="0" applyFont="1" applyFill="1" applyBorder="1" applyAlignment="1">
      <alignment horizontal="left" wrapText="1"/>
    </xf>
    <xf numFmtId="0" fontId="0" fillId="0" borderId="77" xfId="0" applyBorder="1" applyAlignment="1">
      <alignment horizontal="left" vertical="center" wrapText="1"/>
    </xf>
    <xf numFmtId="0" fontId="0" fillId="9" borderId="77" xfId="0" applyFill="1" applyBorder="1" applyAlignment="1">
      <alignment horizontal="left" wrapText="1"/>
    </xf>
    <xf numFmtId="0" fontId="13" fillId="2" borderId="78" xfId="0" applyFont="1" applyFill="1" applyBorder="1" applyAlignment="1">
      <alignment horizontal="left" vertical="top" wrapText="1"/>
    </xf>
    <xf numFmtId="0" fontId="13" fillId="2" borderId="76" xfId="0" applyFont="1" applyFill="1" applyBorder="1" applyAlignment="1">
      <alignment horizontal="left" vertical="top" wrapText="1"/>
    </xf>
    <xf numFmtId="0" fontId="13" fillId="2" borderId="79" xfId="0" applyFont="1" applyFill="1" applyBorder="1" applyAlignment="1">
      <alignment horizontal="left" vertical="top" wrapText="1"/>
    </xf>
    <xf numFmtId="0" fontId="0" fillId="2" borderId="78" xfId="0" applyFill="1" applyBorder="1" applyAlignment="1">
      <alignment horizontal="left" vertical="top" wrapText="1"/>
    </xf>
    <xf numFmtId="0" fontId="0" fillId="2" borderId="76" xfId="0" applyFill="1" applyBorder="1" applyAlignment="1">
      <alignment horizontal="left" vertical="top" wrapText="1"/>
    </xf>
    <xf numFmtId="0" fontId="0" fillId="2" borderId="79" xfId="0" applyFill="1" applyBorder="1" applyAlignment="1">
      <alignment horizontal="left" vertical="top" wrapText="1"/>
    </xf>
    <xf numFmtId="0" fontId="0" fillId="9" borderId="80" xfId="0" applyFill="1" applyBorder="1" applyAlignment="1">
      <alignment horizontal="left" vertical="top"/>
    </xf>
    <xf numFmtId="0" fontId="0" fillId="9" borderId="45" xfId="0" applyFill="1" applyBorder="1" applyAlignment="1">
      <alignment horizontal="left" vertical="top"/>
    </xf>
    <xf numFmtId="0" fontId="0" fillId="9" borderId="81" xfId="0" applyFill="1" applyBorder="1" applyAlignment="1">
      <alignment horizontal="left" vertical="top"/>
    </xf>
    <xf numFmtId="0" fontId="42" fillId="3" borderId="77" xfId="0" applyFont="1" applyFill="1" applyBorder="1" applyAlignment="1">
      <alignment horizontal="left" vertical="top" wrapText="1"/>
    </xf>
    <xf numFmtId="0" fontId="42" fillId="4" borderId="77" xfId="0" applyFont="1" applyFill="1" applyBorder="1" applyAlignment="1">
      <alignment horizontal="left" vertical="top" wrapText="1"/>
    </xf>
    <xf numFmtId="0" fontId="42" fillId="8" borderId="77" xfId="0" applyFont="1" applyFill="1" applyBorder="1" applyAlignment="1">
      <alignment horizontal="left" vertical="top" wrapText="1"/>
    </xf>
    <xf numFmtId="0" fontId="13" fillId="0" borderId="77" xfId="0" applyFont="1" applyBorder="1" applyAlignment="1">
      <alignment horizontal="left" vertical="top" wrapText="1"/>
    </xf>
    <xf numFmtId="0" fontId="41" fillId="4" borderId="1" xfId="0" applyFont="1" applyFill="1" applyBorder="1" applyAlignment="1">
      <alignment horizontal="left" wrapText="1"/>
    </xf>
    <xf numFmtId="0" fontId="41" fillId="4" borderId="0" xfId="0" applyFont="1" applyFill="1" applyBorder="1" applyAlignment="1">
      <alignment horizontal="left" wrapText="1"/>
    </xf>
    <xf numFmtId="0" fontId="0" fillId="0" borderId="77" xfId="0" applyFont="1" applyBorder="1" applyAlignment="1">
      <alignment horizontal="left" vertical="top"/>
    </xf>
  </cellXfs>
  <cellStyles count="4">
    <cellStyle name="Komma" xfId="3" builtinId="3"/>
    <cellStyle name="Link" xfId="1" builtinId="8"/>
    <cellStyle name="Prozent" xfId="2" builtinId="5"/>
    <cellStyle name="Standard" xfId="0" builtinId="0"/>
  </cellStyles>
  <dxfs count="0"/>
  <tableStyles count="0" defaultTableStyle="TableStyleMedium2" defaultPivotStyle="PivotStyleLight16"/>
  <colors>
    <mruColors>
      <color rgb="FF007C39"/>
      <color rgb="FF0080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505460</xdr:colOff>
      <xdr:row>0</xdr:row>
      <xdr:rowOff>31751</xdr:rowOff>
    </xdr:from>
    <xdr:to>
      <xdr:col>14</xdr:col>
      <xdr:colOff>82</xdr:colOff>
      <xdr:row>2</xdr:row>
      <xdr:rowOff>19924</xdr:rowOff>
    </xdr:to>
    <xdr:pic>
      <xdr:nvPicPr>
        <xdr:cNvPr id="3" name="Grafik 2">
          <a:extLst>
            <a:ext uri="{FF2B5EF4-FFF2-40B4-BE49-F238E27FC236}">
              <a16:creationId xmlns:a16="http://schemas.microsoft.com/office/drawing/2014/main" id="{604D495E-C80B-A04D-7158-D7B1427534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28835" y="31751"/>
          <a:ext cx="2318467" cy="741707"/>
        </a:xfrm>
        <a:prstGeom prst="rect">
          <a:avLst/>
        </a:prstGeom>
      </xdr:spPr>
    </xdr:pic>
    <xdr:clientData/>
  </xdr:twoCellAnchor>
</xdr:wsDr>
</file>

<file path=xl/theme/theme1.xml><?xml version="1.0" encoding="utf-8"?>
<a:theme xmlns:a="http://schemas.openxmlformats.org/drawingml/2006/main" name="Office">
  <a:themeElements>
    <a:clrScheme name="DPDHL_Template">
      <a:dk1>
        <a:srgbClr val="000000"/>
      </a:dk1>
      <a:lt1>
        <a:srgbClr val="FFFFFF"/>
      </a:lt1>
      <a:dk2>
        <a:srgbClr val="B2B2B2"/>
      </a:dk2>
      <a:lt2>
        <a:srgbClr val="DADADA"/>
      </a:lt2>
      <a:accent1>
        <a:srgbClr val="969696"/>
      </a:accent1>
      <a:accent2>
        <a:srgbClr val="696969"/>
      </a:accent2>
      <a:accent3>
        <a:srgbClr val="FFCC00"/>
      </a:accent3>
      <a:accent4>
        <a:srgbClr val="D40511"/>
      </a:accent4>
      <a:accent5>
        <a:srgbClr val="EAEAEA"/>
      </a:accent5>
      <a:accent6>
        <a:srgbClr val="F8F8F8"/>
      </a:accent6>
      <a:hlink>
        <a:srgbClr val="000000"/>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roup.dhl.com/en/investors/ir-team.html" TargetMode="External"/><Relationship Id="rId1" Type="http://schemas.openxmlformats.org/officeDocument/2006/relationships/hyperlink" Target="https://group.dhl.com/en/media-relations/press-contact.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9B3D7-7717-48E5-BAD8-699BF6083693}">
  <dimension ref="A1:N32"/>
  <sheetViews>
    <sheetView showGridLines="0" tabSelected="1" view="pageBreakPreview" zoomScaleNormal="100" zoomScaleSheetLayoutView="100" workbookViewId="0">
      <selection activeCell="Q28" sqref="Q28"/>
    </sheetView>
  </sheetViews>
  <sheetFormatPr baseColWidth="10" defaultColWidth="11.375" defaultRowHeight="13.5" x14ac:dyDescent="0.25"/>
  <cols>
    <col min="1" max="1" width="2.375" customWidth="1"/>
    <col min="2" max="2" width="18.5" customWidth="1"/>
    <col min="3" max="3" width="15.25" customWidth="1"/>
    <col min="8" max="8" width="9.25" customWidth="1"/>
    <col min="14" max="14" width="14.625" style="1" customWidth="1"/>
  </cols>
  <sheetData>
    <row r="1" spans="1:14" ht="48" x14ac:dyDescent="0.8">
      <c r="A1" s="541" t="s">
        <v>1243</v>
      </c>
      <c r="B1" s="541"/>
      <c r="C1" s="541"/>
      <c r="D1" s="541"/>
      <c r="E1" s="541"/>
      <c r="F1" s="541"/>
      <c r="G1" s="541"/>
      <c r="H1" s="541"/>
      <c r="I1" s="541"/>
      <c r="J1" s="1"/>
      <c r="K1" s="1"/>
      <c r="L1" s="1"/>
    </row>
    <row r="2" spans="1:14" x14ac:dyDescent="0.25">
      <c r="A2" s="1"/>
      <c r="B2" s="1"/>
      <c r="C2" s="1"/>
      <c r="D2" s="1"/>
      <c r="E2" s="1"/>
      <c r="F2" s="1"/>
      <c r="G2" s="1"/>
      <c r="H2" s="1"/>
      <c r="I2" s="1"/>
      <c r="J2" s="1"/>
      <c r="K2" s="1"/>
      <c r="L2" s="1"/>
      <c r="M2" s="1"/>
    </row>
    <row r="3" spans="1:14" s="19" customFormat="1" ht="16.5" x14ac:dyDescent="0.3">
      <c r="A3" s="542" t="s">
        <v>0</v>
      </c>
      <c r="B3" s="542"/>
      <c r="C3" s="542"/>
      <c r="D3" s="542"/>
      <c r="E3" s="542"/>
      <c r="F3" s="542"/>
      <c r="G3" s="542"/>
      <c r="H3" s="542"/>
      <c r="I3" s="542"/>
      <c r="J3" s="542"/>
      <c r="K3" s="542"/>
      <c r="L3" s="542"/>
      <c r="M3" s="2"/>
      <c r="N3" s="2"/>
    </row>
    <row r="4" spans="1:14" s="19" customFormat="1" ht="16.5" x14ac:dyDescent="0.3">
      <c r="A4" s="11" t="s">
        <v>1</v>
      </c>
      <c r="B4" s="543" t="s">
        <v>845</v>
      </c>
      <c r="C4" s="543"/>
      <c r="D4" s="543"/>
      <c r="E4" s="543"/>
      <c r="F4" s="543"/>
      <c r="G4" s="543"/>
      <c r="H4" s="543"/>
      <c r="I4" s="543"/>
      <c r="J4" s="543"/>
      <c r="K4" s="543"/>
      <c r="L4" s="543"/>
      <c r="M4" s="543"/>
      <c r="N4" s="543"/>
    </row>
    <row r="5" spans="1:14" s="19" customFormat="1" ht="16.5" x14ac:dyDescent="0.3">
      <c r="A5" s="11" t="s">
        <v>1</v>
      </c>
      <c r="B5" s="543" t="s">
        <v>897</v>
      </c>
      <c r="C5" s="543"/>
      <c r="D5" s="543"/>
      <c r="E5" s="543"/>
      <c r="F5" s="543"/>
      <c r="G5" s="543"/>
      <c r="H5" s="543"/>
      <c r="I5" s="543"/>
      <c r="J5" s="543"/>
      <c r="K5" s="543"/>
      <c r="L5" s="543"/>
      <c r="M5" s="543"/>
      <c r="N5" s="2"/>
    </row>
    <row r="6" spans="1:14" s="19" customFormat="1" ht="16.5" x14ac:dyDescent="0.3">
      <c r="A6" s="11" t="s">
        <v>1</v>
      </c>
      <c r="B6" s="543" t="s">
        <v>898</v>
      </c>
      <c r="C6" s="543"/>
      <c r="D6" s="543"/>
      <c r="E6" s="543"/>
      <c r="F6" s="543"/>
      <c r="G6" s="543"/>
      <c r="H6" s="543"/>
      <c r="I6" s="543"/>
      <c r="J6" s="543"/>
      <c r="K6" s="543"/>
      <c r="L6" s="543"/>
      <c r="M6" s="543"/>
      <c r="N6" s="2"/>
    </row>
    <row r="7" spans="1:14" s="19" customFormat="1" ht="33" customHeight="1" x14ac:dyDescent="0.3">
      <c r="A7" s="11" t="s">
        <v>1</v>
      </c>
      <c r="B7" s="545" t="s">
        <v>899</v>
      </c>
      <c r="C7" s="545"/>
      <c r="D7" s="545"/>
      <c r="E7" s="545"/>
      <c r="F7" s="545"/>
      <c r="G7" s="545"/>
      <c r="H7" s="545"/>
      <c r="I7" s="545"/>
      <c r="J7" s="545"/>
      <c r="K7" s="545"/>
      <c r="L7" s="545"/>
      <c r="M7" s="545"/>
      <c r="N7" s="2"/>
    </row>
    <row r="8" spans="1:14" s="19" customFormat="1" ht="33" customHeight="1" x14ac:dyDescent="0.3">
      <c r="A8" s="11" t="s">
        <v>1</v>
      </c>
      <c r="B8" s="545" t="s">
        <v>890</v>
      </c>
      <c r="C8" s="543"/>
      <c r="D8" s="543"/>
      <c r="E8" s="543"/>
      <c r="F8" s="543"/>
      <c r="G8" s="543"/>
      <c r="H8" s="543"/>
      <c r="I8" s="543"/>
      <c r="J8" s="543"/>
      <c r="K8" s="543"/>
      <c r="L8" s="543"/>
      <c r="M8" s="543"/>
      <c r="N8" s="2"/>
    </row>
    <row r="9" spans="1:14" s="19" customFormat="1" ht="16.149999999999999" customHeight="1" x14ac:dyDescent="0.3">
      <c r="A9" s="11" t="s">
        <v>1</v>
      </c>
      <c r="B9" s="543" t="s">
        <v>900</v>
      </c>
      <c r="C9" s="543"/>
      <c r="D9" s="543"/>
      <c r="E9" s="543"/>
      <c r="F9" s="543"/>
      <c r="G9" s="543"/>
      <c r="H9" s="543"/>
      <c r="I9" s="543"/>
      <c r="J9" s="543"/>
      <c r="K9" s="543"/>
      <c r="L9" s="543"/>
      <c r="M9" s="543"/>
      <c r="N9" s="543"/>
    </row>
    <row r="10" spans="1:14" s="19" customFormat="1" ht="16.5" x14ac:dyDescent="0.3">
      <c r="A10" s="2"/>
      <c r="B10" s="2"/>
      <c r="C10" s="2"/>
      <c r="D10" s="2"/>
      <c r="E10" s="2"/>
      <c r="F10" s="2"/>
      <c r="G10" s="2"/>
      <c r="H10" s="2"/>
      <c r="I10" s="2"/>
      <c r="J10" s="2"/>
      <c r="K10" s="2"/>
      <c r="L10" s="2"/>
      <c r="M10" s="2"/>
      <c r="N10" s="2"/>
    </row>
    <row r="11" spans="1:14" s="19" customFormat="1" ht="16.5" x14ac:dyDescent="0.3">
      <c r="A11" s="10" t="s">
        <v>2</v>
      </c>
      <c r="B11" s="2"/>
      <c r="C11" s="2"/>
      <c r="D11" s="2"/>
      <c r="E11" s="2"/>
      <c r="F11" s="2"/>
      <c r="G11" s="2"/>
      <c r="H11" s="2"/>
      <c r="I11" s="2"/>
      <c r="J11" s="2"/>
      <c r="K11" s="2"/>
      <c r="L11" s="2"/>
      <c r="M11" s="2"/>
      <c r="N11" s="2"/>
    </row>
    <row r="12" spans="1:14" s="19" customFormat="1" ht="16.5" x14ac:dyDescent="0.3">
      <c r="A12" s="12"/>
      <c r="B12" s="15" t="s">
        <v>3</v>
      </c>
      <c r="C12" s="547" t="s">
        <v>447</v>
      </c>
      <c r="D12" s="547"/>
      <c r="E12" s="548"/>
      <c r="F12" s="549" t="s">
        <v>55</v>
      </c>
      <c r="G12" s="547"/>
      <c r="H12" s="548"/>
      <c r="I12" s="76" t="s">
        <v>4</v>
      </c>
      <c r="J12" s="549" t="s">
        <v>5</v>
      </c>
      <c r="K12" s="548"/>
      <c r="L12" s="549" t="s">
        <v>6</v>
      </c>
      <c r="M12" s="548"/>
      <c r="N12" s="107" t="s">
        <v>7</v>
      </c>
    </row>
    <row r="13" spans="1:14" s="19" customFormat="1" ht="16.5" x14ac:dyDescent="0.3">
      <c r="A13" s="12"/>
      <c r="B13" s="546"/>
      <c r="C13" s="546"/>
      <c r="D13" s="546"/>
      <c r="E13" s="546"/>
      <c r="F13" s="546"/>
      <c r="G13" s="546"/>
      <c r="H13" s="546"/>
      <c r="I13" s="546"/>
      <c r="J13" s="546"/>
      <c r="K13" s="546"/>
      <c r="L13" s="546"/>
      <c r="M13" s="546"/>
      <c r="N13" s="546"/>
    </row>
    <row r="14" spans="1:14" s="19" customFormat="1" ht="2.65" customHeight="1" x14ac:dyDescent="0.3">
      <c r="B14" s="77"/>
      <c r="C14" s="77"/>
      <c r="D14" s="77"/>
      <c r="E14" s="77"/>
      <c r="F14" s="77"/>
      <c r="G14" s="77"/>
      <c r="H14" s="77"/>
      <c r="I14" s="77"/>
      <c r="J14" s="77"/>
      <c r="K14" s="77"/>
      <c r="L14" s="77"/>
      <c r="M14" s="77"/>
      <c r="N14" s="77"/>
    </row>
    <row r="15" spans="1:14" s="20" customFormat="1" ht="16.5" x14ac:dyDescent="0.3">
      <c r="A15" s="16"/>
      <c r="B15" s="75" t="s">
        <v>8</v>
      </c>
      <c r="C15" s="78" t="s">
        <v>9</v>
      </c>
      <c r="D15" s="539" t="s">
        <v>10</v>
      </c>
      <c r="E15" s="540"/>
      <c r="F15" s="539" t="s">
        <v>239</v>
      </c>
      <c r="G15" s="540"/>
      <c r="H15" s="539" t="s">
        <v>11</v>
      </c>
      <c r="I15" s="540"/>
      <c r="J15" s="539" t="s">
        <v>12</v>
      </c>
      <c r="K15" s="552"/>
      <c r="L15" s="540"/>
      <c r="M15" s="553" t="s">
        <v>888</v>
      </c>
      <c r="N15" s="553"/>
    </row>
    <row r="16" spans="1:14" s="19" customFormat="1" ht="16.5" x14ac:dyDescent="0.3">
      <c r="A16" s="13"/>
      <c r="B16" s="550"/>
      <c r="C16" s="550"/>
      <c r="D16" s="550"/>
      <c r="E16" s="550"/>
      <c r="F16" s="550"/>
      <c r="G16" s="550"/>
      <c r="H16" s="550"/>
      <c r="I16" s="550"/>
      <c r="J16" s="550"/>
      <c r="K16" s="550"/>
      <c r="L16" s="550"/>
      <c r="M16" s="550"/>
      <c r="N16" s="550"/>
    </row>
    <row r="17" spans="1:14" s="19" customFormat="1" ht="2.65" customHeight="1" x14ac:dyDescent="0.3"/>
    <row r="18" spans="1:14" s="19" customFormat="1" ht="16.5" x14ac:dyDescent="0.3">
      <c r="A18" s="14"/>
      <c r="B18" s="79" t="s">
        <v>13</v>
      </c>
      <c r="C18" s="536" t="s">
        <v>680</v>
      </c>
      <c r="D18" s="537"/>
      <c r="E18" s="537"/>
      <c r="F18" s="537"/>
      <c r="G18" s="537"/>
      <c r="H18" s="538"/>
      <c r="I18" s="80"/>
      <c r="J18" s="18"/>
      <c r="K18" s="18"/>
      <c r="L18" s="17"/>
      <c r="M18" s="17"/>
      <c r="N18" s="17"/>
    </row>
    <row r="19" spans="1:14" s="19" customFormat="1" ht="16.5" x14ac:dyDescent="0.3">
      <c r="A19" s="14"/>
      <c r="B19" s="551"/>
      <c r="C19" s="551"/>
      <c r="D19" s="551"/>
      <c r="E19" s="551"/>
      <c r="F19" s="551"/>
      <c r="G19" s="551"/>
      <c r="H19" s="551"/>
      <c r="I19" s="551"/>
      <c r="J19" s="551"/>
      <c r="K19" s="551"/>
      <c r="L19" s="551"/>
      <c r="M19" s="551"/>
      <c r="N19" s="551"/>
    </row>
    <row r="20" spans="1:14" s="19" customFormat="1" ht="16.5" x14ac:dyDescent="0.3">
      <c r="A20" s="2"/>
      <c r="B20" s="2"/>
      <c r="C20" s="2"/>
      <c r="D20" s="2"/>
      <c r="E20" s="2"/>
      <c r="F20" s="2"/>
      <c r="G20" s="2"/>
      <c r="H20" s="2"/>
      <c r="I20" s="2"/>
      <c r="J20" s="2"/>
      <c r="K20" s="2"/>
      <c r="L20" s="2"/>
      <c r="M20" s="2"/>
      <c r="N20" s="2"/>
    </row>
    <row r="21" spans="1:14" s="19" customFormat="1" ht="16.5" x14ac:dyDescent="0.3">
      <c r="A21" s="4" t="s">
        <v>14</v>
      </c>
      <c r="B21" s="2"/>
      <c r="C21" s="2"/>
      <c r="D21" s="2"/>
      <c r="E21" s="2"/>
      <c r="F21" s="2"/>
      <c r="G21" s="2"/>
      <c r="H21" s="2"/>
      <c r="I21" s="2"/>
      <c r="J21" s="2"/>
      <c r="K21" s="2"/>
      <c r="L21" s="2"/>
      <c r="M21" s="2"/>
      <c r="N21" s="2"/>
    </row>
    <row r="22" spans="1:14" s="19" customFormat="1" ht="16.5" x14ac:dyDescent="0.3">
      <c r="A22" s="11" t="s">
        <v>1</v>
      </c>
      <c r="B22" s="511" t="s">
        <v>682</v>
      </c>
      <c r="C22" s="463" t="s">
        <v>683</v>
      </c>
      <c r="D22" s="464" t="s">
        <v>688</v>
      </c>
      <c r="E22" s="465" t="s">
        <v>686</v>
      </c>
      <c r="F22" s="465" t="s">
        <v>687</v>
      </c>
      <c r="G22" s="465" t="s">
        <v>685</v>
      </c>
      <c r="H22" s="465" t="s">
        <v>684</v>
      </c>
      <c r="I22" s="460"/>
      <c r="J22" s="460"/>
      <c r="K22" s="460"/>
      <c r="L22" s="460"/>
      <c r="M22" s="460"/>
      <c r="N22" s="460"/>
    </row>
    <row r="23" spans="1:14" s="19" customFormat="1" ht="16.5" x14ac:dyDescent="0.3">
      <c r="A23" s="11"/>
      <c r="B23" s="361"/>
      <c r="C23" s="361"/>
      <c r="D23" s="361"/>
      <c r="E23" s="361"/>
      <c r="G23" s="361"/>
      <c r="H23" s="361"/>
      <c r="I23" s="361"/>
      <c r="J23" s="361"/>
      <c r="K23" s="361"/>
      <c r="L23" s="361"/>
      <c r="M23" s="361"/>
      <c r="N23" s="361"/>
    </row>
    <row r="24" spans="1:14" s="19" customFormat="1" ht="16.5" x14ac:dyDescent="0.3">
      <c r="A24" s="460" t="s">
        <v>681</v>
      </c>
      <c r="B24" s="460"/>
      <c r="C24" s="406"/>
      <c r="D24" s="406"/>
      <c r="E24" s="406"/>
      <c r="F24" s="406"/>
      <c r="G24" s="406"/>
      <c r="H24" s="406"/>
      <c r="I24" s="406"/>
      <c r="J24" s="406"/>
      <c r="K24" s="406"/>
      <c r="L24" s="406"/>
      <c r="M24" s="406"/>
      <c r="N24" s="406"/>
    </row>
    <row r="25" spans="1:14" s="19" customFormat="1" ht="16.5" x14ac:dyDescent="0.3">
      <c r="A25" s="11" t="s">
        <v>1</v>
      </c>
      <c r="B25" s="544" t="s">
        <v>860</v>
      </c>
      <c r="C25" s="544"/>
      <c r="D25" s="544"/>
      <c r="E25" s="544"/>
      <c r="F25" s="544"/>
      <c r="G25" s="544"/>
      <c r="H25" s="544"/>
      <c r="I25" s="544"/>
      <c r="J25" s="544"/>
      <c r="K25" s="544"/>
      <c r="L25" s="544"/>
      <c r="M25" s="544"/>
      <c r="N25" s="544"/>
    </row>
    <row r="26" spans="1:14" s="19" customFormat="1" ht="16.5" x14ac:dyDescent="0.3">
      <c r="A26" s="11" t="s">
        <v>1</v>
      </c>
      <c r="B26" s="544" t="s">
        <v>861</v>
      </c>
      <c r="C26" s="544"/>
      <c r="D26" s="544"/>
      <c r="E26" s="544"/>
      <c r="F26" s="544"/>
      <c r="G26" s="544"/>
      <c r="H26" s="544"/>
      <c r="I26" s="544"/>
      <c r="J26" s="544"/>
      <c r="K26" s="544"/>
      <c r="L26" s="544"/>
      <c r="M26" s="544"/>
      <c r="N26" s="544"/>
    </row>
    <row r="27" spans="1:14" s="19" customFormat="1" ht="16.5" x14ac:dyDescent="0.3">
      <c r="A27" s="11" t="s">
        <v>1</v>
      </c>
      <c r="B27" s="544" t="s">
        <v>1250</v>
      </c>
      <c r="C27" s="544"/>
      <c r="D27" s="544"/>
      <c r="E27" s="544"/>
      <c r="F27" s="544"/>
      <c r="G27" s="544"/>
      <c r="H27" s="544"/>
      <c r="I27" s="544"/>
      <c r="J27" s="544"/>
      <c r="K27" s="544"/>
      <c r="L27" s="544"/>
      <c r="M27" s="544"/>
      <c r="N27" s="544"/>
    </row>
    <row r="28" spans="1:14" s="19" customFormat="1" ht="16.5" x14ac:dyDescent="0.3">
      <c r="A28" s="2"/>
      <c r="B28" s="2"/>
      <c r="C28" s="2"/>
      <c r="D28" s="2"/>
      <c r="E28" s="2"/>
      <c r="F28" s="2"/>
      <c r="G28" s="2"/>
      <c r="H28" s="2"/>
      <c r="I28" s="2"/>
      <c r="J28" s="2"/>
      <c r="K28" s="2"/>
      <c r="L28" s="2"/>
      <c r="M28" s="2"/>
      <c r="N28" s="2"/>
    </row>
    <row r="29" spans="1:14" s="19" customFormat="1" ht="16.5" x14ac:dyDescent="0.3">
      <c r="A29" s="10" t="s">
        <v>15</v>
      </c>
      <c r="B29" s="2"/>
      <c r="C29" s="2"/>
      <c r="D29" s="2"/>
      <c r="E29" s="2"/>
      <c r="F29" s="2"/>
      <c r="G29" s="2"/>
      <c r="H29" s="2"/>
      <c r="I29" s="2"/>
      <c r="J29" s="2"/>
      <c r="K29" s="2"/>
      <c r="L29" s="2"/>
      <c r="M29" s="2"/>
      <c r="N29" s="2"/>
    </row>
    <row r="30" spans="1:14" s="19" customFormat="1" ht="16.5" x14ac:dyDescent="0.3">
      <c r="A30" s="3" t="s">
        <v>1</v>
      </c>
      <c r="B30" s="9" t="s">
        <v>16</v>
      </c>
      <c r="C30" s="2"/>
      <c r="D30" s="2"/>
      <c r="E30" s="2"/>
      <c r="F30" s="2"/>
      <c r="G30" s="2"/>
      <c r="H30" s="2"/>
      <c r="I30" s="2"/>
      <c r="J30" s="2"/>
      <c r="K30" s="2"/>
      <c r="L30" s="2"/>
      <c r="M30" s="2"/>
      <c r="N30" s="2"/>
    </row>
    <row r="31" spans="1:14" s="19" customFormat="1" ht="16.5" x14ac:dyDescent="0.3">
      <c r="A31" s="3" t="s">
        <v>1</v>
      </c>
      <c r="B31" s="9" t="s">
        <v>17</v>
      </c>
      <c r="C31" s="2"/>
      <c r="D31" s="2"/>
      <c r="E31" s="2"/>
      <c r="F31" s="2"/>
      <c r="G31" s="2"/>
      <c r="H31" s="2"/>
      <c r="I31" s="2"/>
      <c r="J31" s="2"/>
      <c r="K31" s="2"/>
      <c r="L31" s="2"/>
      <c r="M31" s="2"/>
      <c r="N31" s="2"/>
    </row>
    <row r="32" spans="1:14" s="19" customFormat="1" ht="16.5" x14ac:dyDescent="0.3">
      <c r="A32" s="2"/>
      <c r="B32" s="2"/>
      <c r="C32" s="2"/>
      <c r="D32" s="2"/>
      <c r="E32" s="2"/>
      <c r="F32" s="2"/>
      <c r="G32" s="2"/>
      <c r="H32" s="2"/>
      <c r="I32" s="2"/>
      <c r="J32" s="2"/>
      <c r="K32" s="2"/>
      <c r="L32" s="2"/>
      <c r="M32" s="2"/>
      <c r="N32" s="2"/>
    </row>
  </sheetData>
  <mergeCells count="24">
    <mergeCell ref="B26:N26"/>
    <mergeCell ref="B27:N27"/>
    <mergeCell ref="B25:N25"/>
    <mergeCell ref="B7:M7"/>
    <mergeCell ref="B13:N13"/>
    <mergeCell ref="C12:E12"/>
    <mergeCell ref="F12:H12"/>
    <mergeCell ref="J12:K12"/>
    <mergeCell ref="L12:M12"/>
    <mergeCell ref="B8:M8"/>
    <mergeCell ref="B16:N16"/>
    <mergeCell ref="B19:N19"/>
    <mergeCell ref="J15:L15"/>
    <mergeCell ref="M15:N15"/>
    <mergeCell ref="H15:I15"/>
    <mergeCell ref="F15:G15"/>
    <mergeCell ref="C18:H18"/>
    <mergeCell ref="D15:E15"/>
    <mergeCell ref="A1:I1"/>
    <mergeCell ref="A3:L3"/>
    <mergeCell ref="B5:M5"/>
    <mergeCell ref="B6:M6"/>
    <mergeCell ref="B4:N4"/>
    <mergeCell ref="B9:N9"/>
  </mergeCells>
  <hyperlinks>
    <hyperlink ref="B30" r:id="rId1" xr:uid="{B81FEE9D-EB0A-4845-8FF2-8CA26C59AA3F}"/>
    <hyperlink ref="B31" r:id="rId2" xr:uid="{9140CCA5-30C2-472B-8C7C-3794B5499A98}"/>
    <hyperlink ref="C12:E12" location="'GHG Emissions'!A1" display="GHG Emissions (scopes 1 - 3) " xr:uid="{3A503DFA-6D56-474C-B42B-E31A7A143D01}"/>
    <hyperlink ref="C18" location="Governance!A1" display="Metrics for cybersersecurity, compliance and human rights, taxes paid" xr:uid="{F86614E9-95B1-456E-B8B7-35AB10E89C67}"/>
    <hyperlink ref="F12:H12" location="'Energy Consumption'!A1" display="Energy consumption (scopes 1, 2)" xr:uid="{C5A9A46E-EA27-41EF-9618-5DF14F3D44DD}"/>
    <hyperlink ref="I12" location="'Group Fleet Data'!A1" display="Fleet data" xr:uid="{60C3B393-3ADB-476B-BDE8-17F157CBB8A1}"/>
    <hyperlink ref="C15" location="'Development of own Workforce'!A1" display="Own workforce" xr:uid="{C5F43B82-1AD5-4F1E-A02F-390625300422}"/>
    <hyperlink ref="D15:E15" location="'Development external workforce'!A1" display="External workforce" xr:uid="{D9AA1F5A-6D99-4D3C-A45E-5C9B184551FA}"/>
    <hyperlink ref="F15:G15" location="'Employee Engagement'!A1" display="Employee engagement" xr:uid="{8DBFB2C0-6C33-4B60-ACD8-6A18AEE5F164}"/>
    <hyperlink ref="H15:I15" location="'Diversity &amp; Inclusion'!A1" display="Diversity &amp; inclusion" xr:uid="{502C6157-3C6D-4F41-87B0-FC4F4B417DC5}"/>
    <hyperlink ref="J15:L15" location="'Occupational Health &amp; Safety'!A1" display="Occupational Health &amp; Safety (OHS)" xr:uid="{86390700-7E9B-479C-980A-A20D4BEC4257}"/>
    <hyperlink ref="J12:K12" location="'Further E-Data'!A1" display="Local air pollutants" xr:uid="{B1666589-9B74-4A70-B373-255BCE12E3CD}"/>
    <hyperlink ref="L12:M12" location="'Further E-Data'!A1" display="Water consumption" xr:uid="{1B468929-EC8C-4CD8-B342-F32D84320196}"/>
    <hyperlink ref="F22" location="'WEF Index EN'!Druckbereich" display="WEF" xr:uid="{C6150A18-89D6-455E-A0A3-9FA92356C0FD}"/>
    <hyperlink ref="E22" location="'TCFD Index EN'!A1" display="TCFD" xr:uid="{CB8D3335-0C6D-4B31-A87E-C2B9E18763D4}"/>
    <hyperlink ref="G22" location="'ESRS E1 Index EN'!A1" display="ESRS E1" xr:uid="{110A976F-82C9-4492-B1C0-6B79C9776452}"/>
    <hyperlink ref="H22" location="'IFRS S2 Index EN'!A1" display="IFRS S2" xr:uid="{31365E98-297F-4339-9F02-CBAC6D34CFFD}"/>
    <hyperlink ref="D22" location="'SASB Index EN'!A1" display="SASB" xr:uid="{8585C3CC-3B01-4FB4-8E2B-E6FBD42A9F01}"/>
    <hyperlink ref="C22" location="'GRI Index EN'!A1" display="GRI (core)" xr:uid="{5A5BB474-ABFD-495B-AF21-EC42D7C8DAC5}"/>
    <hyperlink ref="N12" location="'EU Taxonomy'!A1" display="EU Taxonomy" xr:uid="{F7149F00-142C-463B-BFE0-E3DA3BE2D5E0}"/>
    <hyperlink ref="M15:N15" location="'Further S-data'!A1" display="Further S-data" xr:uid="{4F334D86-F3ED-4151-B080-2FD1530A04E0}"/>
  </hyperlinks>
  <printOptions horizontalCentered="1" verticalCentered="1"/>
  <pageMargins left="3.937007874015748E-2" right="3.937007874015748E-2" top="0.35433070866141736" bottom="0.35433070866141736" header="0.11811023622047245" footer="0.11811023622047245"/>
  <pageSetup paperSize="9" scale="84" orientation="landscape" horizontalDpi="1200" verticalDpi="1200"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D30FB-88F0-4B0E-8A19-470DB7F50780}">
  <sheetPr>
    <tabColor theme="7"/>
    <pageSetUpPr fitToPage="1"/>
  </sheetPr>
  <dimension ref="A1:N34"/>
  <sheetViews>
    <sheetView view="pageBreakPreview" zoomScaleNormal="80" zoomScaleSheetLayoutView="100" workbookViewId="0">
      <pane xSplit="2" ySplit="1" topLeftCell="C2" activePane="bottomRight" state="frozen"/>
      <selection pane="topRight" activeCell="C1" sqref="C1"/>
      <selection pane="bottomLeft" activeCell="A2" sqref="A2"/>
      <selection pane="bottomRight" activeCell="A21" sqref="A21"/>
    </sheetView>
  </sheetViews>
  <sheetFormatPr baseColWidth="10" defaultColWidth="11.375" defaultRowHeight="13.5" x14ac:dyDescent="0.25"/>
  <cols>
    <col min="1" max="1" width="62.75" customWidth="1"/>
    <col min="2" max="2" width="17" style="489" customWidth="1"/>
    <col min="3" max="7" width="11.375" style="33" customWidth="1"/>
    <col min="8" max="11" width="11.25" style="33"/>
    <col min="12" max="12" width="34.75" customWidth="1"/>
  </cols>
  <sheetData>
    <row r="1" spans="1:14" s="433" customFormat="1" ht="20.25" thickBot="1" x14ac:dyDescent="0.4">
      <c r="A1" s="438" t="s">
        <v>239</v>
      </c>
      <c r="B1" s="428"/>
      <c r="C1" s="428">
        <v>2016</v>
      </c>
      <c r="D1" s="428">
        <v>2017</v>
      </c>
      <c r="E1" s="428">
        <v>2018</v>
      </c>
      <c r="F1" s="428">
        <v>2019</v>
      </c>
      <c r="G1" s="428">
        <v>2020</v>
      </c>
      <c r="H1" s="428">
        <v>2021</v>
      </c>
      <c r="I1" s="428">
        <v>2022</v>
      </c>
      <c r="J1" s="434">
        <v>2023</v>
      </c>
      <c r="K1" s="431" t="s">
        <v>18</v>
      </c>
      <c r="L1" s="440" t="s">
        <v>19</v>
      </c>
      <c r="M1" s="439"/>
      <c r="N1" s="441"/>
    </row>
    <row r="2" spans="1:14" ht="14.25" thickTop="1" x14ac:dyDescent="0.25">
      <c r="A2" s="21" t="s">
        <v>239</v>
      </c>
      <c r="B2" s="491" t="s">
        <v>71</v>
      </c>
      <c r="C2" s="36">
        <v>0.75</v>
      </c>
      <c r="D2" s="36">
        <v>0.75</v>
      </c>
      <c r="E2" s="36">
        <v>0.76</v>
      </c>
      <c r="F2" s="36">
        <v>0.77</v>
      </c>
      <c r="G2" s="36">
        <v>0.83</v>
      </c>
      <c r="H2" s="36">
        <v>0.84</v>
      </c>
      <c r="I2" s="36">
        <v>0.83</v>
      </c>
      <c r="J2" s="89">
        <v>0.83</v>
      </c>
      <c r="K2" s="324" t="s">
        <v>21</v>
      </c>
      <c r="L2" s="24" t="s">
        <v>240</v>
      </c>
      <c r="M2" s="1"/>
      <c r="N2" s="365"/>
    </row>
    <row r="3" spans="1:14" x14ac:dyDescent="0.25">
      <c r="A3" s="25" t="s">
        <v>241</v>
      </c>
      <c r="B3" s="491"/>
      <c r="C3" s="37">
        <v>0.74</v>
      </c>
      <c r="D3" s="37">
        <v>0.76</v>
      </c>
      <c r="E3" s="37">
        <v>0.76</v>
      </c>
      <c r="F3" s="37">
        <v>0.77</v>
      </c>
      <c r="G3" s="37">
        <v>0.75</v>
      </c>
      <c r="H3" s="37">
        <v>0.75</v>
      </c>
      <c r="I3" s="37">
        <v>0.75</v>
      </c>
      <c r="J3" s="88">
        <v>0.77</v>
      </c>
      <c r="K3" s="324" t="s">
        <v>21</v>
      </c>
      <c r="L3" s="24"/>
      <c r="M3" s="1"/>
      <c r="N3" s="329"/>
    </row>
    <row r="4" spans="1:14" x14ac:dyDescent="0.25">
      <c r="A4" s="25" t="s">
        <v>242</v>
      </c>
      <c r="B4" s="491"/>
      <c r="C4" s="37" t="s">
        <v>21</v>
      </c>
      <c r="D4" s="37" t="s">
        <v>21</v>
      </c>
      <c r="E4" s="37" t="s">
        <v>21</v>
      </c>
      <c r="F4" s="37" t="s">
        <v>21</v>
      </c>
      <c r="G4" s="37">
        <v>0.78</v>
      </c>
      <c r="H4" s="37">
        <v>0.79</v>
      </c>
      <c r="I4" s="37">
        <v>0.79</v>
      </c>
      <c r="J4" s="88">
        <v>0.78</v>
      </c>
      <c r="K4" s="324" t="s">
        <v>21</v>
      </c>
      <c r="L4" s="24" t="s">
        <v>243</v>
      </c>
      <c r="M4" s="1"/>
      <c r="N4" s="329"/>
    </row>
    <row r="5" spans="1:14" x14ac:dyDescent="0.25">
      <c r="A5" s="21" t="s">
        <v>244</v>
      </c>
      <c r="B5" s="491"/>
      <c r="C5" s="324"/>
      <c r="D5" s="324"/>
      <c r="E5" s="324"/>
      <c r="F5" s="324"/>
      <c r="G5" s="324"/>
      <c r="H5" s="324"/>
      <c r="I5" s="324"/>
      <c r="J5" s="325"/>
      <c r="K5" s="324"/>
      <c r="L5" s="24"/>
      <c r="M5" s="1"/>
      <c r="N5" s="329"/>
    </row>
    <row r="6" spans="1:14" ht="15" x14ac:dyDescent="0.25">
      <c r="A6" s="25" t="s">
        <v>245</v>
      </c>
      <c r="B6" s="491" t="s">
        <v>918</v>
      </c>
      <c r="C6" s="420">
        <v>4.7</v>
      </c>
      <c r="D6" s="420">
        <v>4.7</v>
      </c>
      <c r="E6" s="420">
        <v>4.7</v>
      </c>
      <c r="F6" s="420">
        <v>4.7</v>
      </c>
      <c r="G6" s="420">
        <v>3.1</v>
      </c>
      <c r="H6" s="420">
        <v>4.4000000000000004</v>
      </c>
      <c r="I6" s="420">
        <v>3.7</v>
      </c>
      <c r="J6" s="421">
        <v>4.7</v>
      </c>
      <c r="K6" s="452">
        <f>(J6-I6)/I6</f>
        <v>0.27027027027027023</v>
      </c>
      <c r="L6" s="24"/>
      <c r="M6" s="1"/>
      <c r="N6" s="329"/>
    </row>
    <row r="7" spans="1:14" ht="15" x14ac:dyDescent="0.25">
      <c r="A7" s="25" t="s">
        <v>246</v>
      </c>
      <c r="B7" s="491"/>
      <c r="C7" s="37" t="s">
        <v>21</v>
      </c>
      <c r="D7" s="37" t="s">
        <v>21</v>
      </c>
      <c r="E7" s="324">
        <v>9.6</v>
      </c>
      <c r="F7" s="324">
        <v>9.6</v>
      </c>
      <c r="G7" s="324">
        <v>8</v>
      </c>
      <c r="H7" s="324">
        <v>10.4</v>
      </c>
      <c r="I7" s="324">
        <v>6.9</v>
      </c>
      <c r="J7" s="325">
        <v>8.6</v>
      </c>
      <c r="K7" s="452">
        <f>(J7-I7)/I7</f>
        <v>0.24637681159420277</v>
      </c>
      <c r="L7" s="24"/>
      <c r="M7" s="1"/>
      <c r="N7" s="329"/>
    </row>
    <row r="8" spans="1:14" ht="15" x14ac:dyDescent="0.25">
      <c r="A8" s="68" t="s">
        <v>247</v>
      </c>
      <c r="B8" s="491"/>
      <c r="C8" s="338">
        <v>12</v>
      </c>
      <c r="D8" s="324">
        <v>11.2</v>
      </c>
      <c r="E8" s="324">
        <v>11.2</v>
      </c>
      <c r="F8" s="324">
        <v>10.4</v>
      </c>
      <c r="G8" s="324">
        <v>7.2</v>
      </c>
      <c r="H8" s="324">
        <v>9.6</v>
      </c>
      <c r="I8" s="324">
        <v>6.3</v>
      </c>
      <c r="J8" s="325">
        <v>7.9</v>
      </c>
      <c r="K8" s="452">
        <f>(J8-I8)/I8</f>
        <v>0.25396825396825407</v>
      </c>
      <c r="L8" s="24"/>
      <c r="M8" s="1"/>
      <c r="N8" s="329"/>
    </row>
    <row r="9" spans="1:14" ht="15.75" thickBot="1" x14ac:dyDescent="0.3">
      <c r="A9" s="43" t="s">
        <v>248</v>
      </c>
      <c r="B9" s="499" t="s">
        <v>249</v>
      </c>
      <c r="C9" s="32">
        <v>159</v>
      </c>
      <c r="D9" s="32">
        <v>172</v>
      </c>
      <c r="E9" s="32">
        <v>168</v>
      </c>
      <c r="F9" s="32">
        <v>169</v>
      </c>
      <c r="G9" s="32">
        <v>168</v>
      </c>
      <c r="H9" s="32">
        <v>153</v>
      </c>
      <c r="I9" s="32">
        <v>359</v>
      </c>
      <c r="J9" s="81">
        <v>398</v>
      </c>
      <c r="K9" s="364">
        <f>(J9-I9)/I9</f>
        <v>0.10863509749303621</v>
      </c>
      <c r="L9" s="27"/>
      <c r="M9" s="1"/>
      <c r="N9" s="329"/>
    </row>
    <row r="10" spans="1:14" s="8" customFormat="1" ht="14.25" thickTop="1" x14ac:dyDescent="0.25">
      <c r="A10" s="21" t="s">
        <v>250</v>
      </c>
      <c r="B10" s="491" t="s">
        <v>279</v>
      </c>
      <c r="C10" s="46">
        <v>0.14899999999999999</v>
      </c>
      <c r="D10" s="46">
        <v>0.153</v>
      </c>
      <c r="E10" s="46">
        <v>0.16600000000000001</v>
      </c>
      <c r="F10" s="46">
        <v>0.18099999999999999</v>
      </c>
      <c r="G10" s="46">
        <v>0.16500000000000001</v>
      </c>
      <c r="H10" s="46">
        <v>0.21</v>
      </c>
      <c r="I10" s="46">
        <v>0.23300000000000001</v>
      </c>
      <c r="J10" s="98">
        <v>0.20300000000000001</v>
      </c>
      <c r="K10" s="420" t="s">
        <v>74</v>
      </c>
      <c r="L10" s="22"/>
      <c r="M10" s="1"/>
      <c r="N10" s="7"/>
    </row>
    <row r="11" spans="1:14" x14ac:dyDescent="0.25">
      <c r="A11" s="25" t="s">
        <v>252</v>
      </c>
      <c r="B11" s="492"/>
      <c r="C11" s="47">
        <v>6.7000000000000004E-2</v>
      </c>
      <c r="D11" s="47">
        <v>6.4000000000000001E-2</v>
      </c>
      <c r="E11" s="47">
        <v>7.3999999999999996E-2</v>
      </c>
      <c r="F11" s="47">
        <v>9.6000000000000002E-2</v>
      </c>
      <c r="G11" s="47">
        <v>6.9000000000000006E-2</v>
      </c>
      <c r="H11" s="47">
        <v>6.5000000000000002E-2</v>
      </c>
      <c r="I11" s="47">
        <v>6.2E-2</v>
      </c>
      <c r="J11" s="99">
        <v>5.8000000000000003E-2</v>
      </c>
      <c r="K11" s="324" t="s">
        <v>21</v>
      </c>
      <c r="L11" s="24"/>
      <c r="M11" s="1"/>
      <c r="N11" s="1"/>
    </row>
    <row r="12" spans="1:14" s="8" customFormat="1" x14ac:dyDescent="0.25">
      <c r="A12" s="21" t="s">
        <v>253</v>
      </c>
      <c r="B12" s="491"/>
      <c r="C12" s="46">
        <v>7.2999999999999995E-2</v>
      </c>
      <c r="D12" s="46">
        <v>6.8000000000000005E-2</v>
      </c>
      <c r="E12" s="46">
        <v>7.3999999999999996E-2</v>
      </c>
      <c r="F12" s="46">
        <v>9.0999999999999998E-2</v>
      </c>
      <c r="G12" s="46">
        <v>8.5000000000000006E-2</v>
      </c>
      <c r="H12" s="46">
        <v>9.0999999999999998E-2</v>
      </c>
      <c r="I12" s="46">
        <v>9.6000000000000002E-2</v>
      </c>
      <c r="J12" s="98">
        <v>9.5000000000000001E-2</v>
      </c>
      <c r="K12" s="420" t="s">
        <v>21</v>
      </c>
      <c r="L12" s="22"/>
      <c r="M12" s="1"/>
      <c r="N12" s="7"/>
    </row>
    <row r="13" spans="1:14" s="8" customFormat="1" x14ac:dyDescent="0.25">
      <c r="A13" s="369" t="s">
        <v>254</v>
      </c>
      <c r="B13" s="491"/>
      <c r="C13" s="46">
        <v>7.5999999999999998E-2</v>
      </c>
      <c r="D13" s="46">
        <v>8.5000000000000006E-2</v>
      </c>
      <c r="E13" s="46">
        <v>9.1999999999999998E-2</v>
      </c>
      <c r="F13" s="46">
        <v>0.09</v>
      </c>
      <c r="G13" s="46">
        <v>0.08</v>
      </c>
      <c r="H13" s="46">
        <v>0.11899999999999999</v>
      </c>
      <c r="I13" s="46">
        <v>0.13700000000000001</v>
      </c>
      <c r="J13" s="98">
        <v>0.108</v>
      </c>
      <c r="K13" s="420" t="s">
        <v>21</v>
      </c>
      <c r="L13" s="334"/>
      <c r="M13" s="1"/>
      <c r="N13" s="329"/>
    </row>
    <row r="14" spans="1:14" s="8" customFormat="1" x14ac:dyDescent="0.25">
      <c r="A14" s="471" t="s">
        <v>223</v>
      </c>
      <c r="B14" s="491"/>
      <c r="C14" s="46"/>
      <c r="D14" s="46"/>
      <c r="E14" s="46"/>
      <c r="F14" s="46"/>
      <c r="G14" s="46"/>
      <c r="H14" s="46"/>
      <c r="I14" s="46"/>
      <c r="J14" s="98"/>
      <c r="K14" s="420"/>
      <c r="L14" s="334"/>
      <c r="M14" s="1"/>
      <c r="N14" s="7"/>
    </row>
    <row r="15" spans="1:14" x14ac:dyDescent="0.25">
      <c r="A15" s="376" t="s">
        <v>224</v>
      </c>
      <c r="B15" s="491"/>
      <c r="C15" s="47">
        <v>8.5000000000000006E-2</v>
      </c>
      <c r="D15" s="47">
        <v>9.4E-2</v>
      </c>
      <c r="E15" s="47">
        <v>9.8000000000000004E-2</v>
      </c>
      <c r="F15" s="47">
        <v>8.3000000000000004E-2</v>
      </c>
      <c r="G15" s="47">
        <v>6.4000000000000001E-2</v>
      </c>
      <c r="H15" s="47">
        <v>8.6999999999999994E-2</v>
      </c>
      <c r="I15" s="47">
        <v>9.7000000000000003E-2</v>
      </c>
      <c r="J15" s="99">
        <v>7.8E-2</v>
      </c>
      <c r="K15" s="324" t="s">
        <v>21</v>
      </c>
      <c r="L15" s="323"/>
      <c r="M15" s="1"/>
      <c r="N15" s="1"/>
    </row>
    <row r="16" spans="1:14" x14ac:dyDescent="0.25">
      <c r="A16" s="376" t="s">
        <v>39</v>
      </c>
      <c r="B16" s="492"/>
      <c r="C16" s="47">
        <v>0.10199999999999999</v>
      </c>
      <c r="D16" s="47">
        <v>0.11</v>
      </c>
      <c r="E16" s="47">
        <v>0.114</v>
      </c>
      <c r="F16" s="47">
        <v>0.10100000000000001</v>
      </c>
      <c r="G16" s="47">
        <v>6.5000000000000002E-2</v>
      </c>
      <c r="H16" s="47">
        <v>0.111</v>
      </c>
      <c r="I16" s="47">
        <v>0.12</v>
      </c>
      <c r="J16" s="99">
        <v>8.8000000000000009E-2</v>
      </c>
      <c r="K16" s="324" t="s">
        <v>21</v>
      </c>
      <c r="L16" s="323"/>
      <c r="M16" s="1"/>
      <c r="N16" s="1"/>
    </row>
    <row r="17" spans="1:14" x14ac:dyDescent="0.25">
      <c r="A17" s="376" t="s">
        <v>40</v>
      </c>
      <c r="B17" s="492"/>
      <c r="C17" s="47">
        <v>0.13300000000000001</v>
      </c>
      <c r="D17" s="47">
        <v>0.14799999999999999</v>
      </c>
      <c r="E17" s="47">
        <v>0.16500000000000001</v>
      </c>
      <c r="F17" s="47">
        <v>0.16700000000000001</v>
      </c>
      <c r="G17" s="47">
        <v>0.16200000000000001</v>
      </c>
      <c r="H17" s="47">
        <v>0.249</v>
      </c>
      <c r="I17" s="47">
        <v>0.27700000000000002</v>
      </c>
      <c r="J17" s="99">
        <v>0.20699999999999999</v>
      </c>
      <c r="K17" s="324" t="s">
        <v>21</v>
      </c>
      <c r="L17" s="24"/>
      <c r="M17" s="1"/>
      <c r="N17" s="1"/>
    </row>
    <row r="18" spans="1:14" x14ac:dyDescent="0.25">
      <c r="A18" s="376" t="s">
        <v>41</v>
      </c>
      <c r="B18" s="492"/>
      <c r="C18" s="47" t="s">
        <v>21</v>
      </c>
      <c r="D18" s="47" t="s">
        <v>21</v>
      </c>
      <c r="E18" s="47">
        <v>0.185</v>
      </c>
      <c r="F18" s="47">
        <v>0.16700000000000001</v>
      </c>
      <c r="G18" s="47">
        <v>0.161</v>
      </c>
      <c r="H18" s="47">
        <v>0.23</v>
      </c>
      <c r="I18" s="47">
        <v>0.248</v>
      </c>
      <c r="J18" s="99">
        <v>0.20399999999999999</v>
      </c>
      <c r="K18" s="324" t="s">
        <v>21</v>
      </c>
      <c r="L18" s="24"/>
      <c r="M18" s="1"/>
      <c r="N18" s="1"/>
    </row>
    <row r="19" spans="1:14" x14ac:dyDescent="0.25">
      <c r="A19" s="376" t="s">
        <v>42</v>
      </c>
      <c r="B19" s="492"/>
      <c r="C19" s="47">
        <v>2.8000000000000001E-2</v>
      </c>
      <c r="D19" s="47">
        <v>3.5000000000000003E-2</v>
      </c>
      <c r="E19" s="47">
        <v>1.0999999999999999E-2</v>
      </c>
      <c r="F19" s="47">
        <v>1.4E-2</v>
      </c>
      <c r="G19" s="47">
        <v>0.01</v>
      </c>
      <c r="H19" s="47">
        <v>8.9999999999999993E-3</v>
      </c>
      <c r="I19" s="47">
        <v>1.2999999999999999E-2</v>
      </c>
      <c r="J19" s="99">
        <v>1.8000000000000002E-2</v>
      </c>
      <c r="K19" s="324" t="s">
        <v>21</v>
      </c>
      <c r="L19" s="24"/>
      <c r="M19" s="1"/>
      <c r="N19" s="1"/>
    </row>
    <row r="20" spans="1:14" x14ac:dyDescent="0.25">
      <c r="A20" s="376" t="s">
        <v>43</v>
      </c>
      <c r="B20" s="492"/>
      <c r="C20" s="47">
        <v>5.0999999999999997E-2</v>
      </c>
      <c r="D20" s="47">
        <v>4.7E-2</v>
      </c>
      <c r="E20" s="47">
        <v>5.7000000000000002E-2</v>
      </c>
      <c r="F20" s="47">
        <v>5.2999999999999999E-2</v>
      </c>
      <c r="G20" s="47">
        <v>3.9E-2</v>
      </c>
      <c r="H20" s="47">
        <v>5.0999999999999997E-2</v>
      </c>
      <c r="I20" s="47">
        <v>6.4000000000000001E-2</v>
      </c>
      <c r="J20" s="99">
        <v>5.2999999999999999E-2</v>
      </c>
      <c r="K20" s="324" t="s">
        <v>21</v>
      </c>
      <c r="L20" s="24"/>
      <c r="M20" s="1"/>
      <c r="N20" s="1"/>
    </row>
    <row r="21" spans="1:14" s="8" customFormat="1" x14ac:dyDescent="0.25">
      <c r="A21" s="471" t="s">
        <v>226</v>
      </c>
      <c r="B21" s="491"/>
      <c r="C21" s="46"/>
      <c r="D21" s="46"/>
      <c r="E21" s="46"/>
      <c r="F21" s="46"/>
      <c r="G21" s="46"/>
      <c r="H21" s="46"/>
      <c r="I21" s="46"/>
      <c r="J21" s="98"/>
      <c r="K21" s="420"/>
      <c r="L21" s="22"/>
      <c r="M21" s="1"/>
      <c r="N21" s="7"/>
    </row>
    <row r="22" spans="1:14" x14ac:dyDescent="0.25">
      <c r="A22" s="63" t="s">
        <v>227</v>
      </c>
      <c r="B22" s="492"/>
      <c r="C22" s="47">
        <v>4.2999999999999997E-2</v>
      </c>
      <c r="D22" s="47">
        <v>4.7E-2</v>
      </c>
      <c r="E22" s="47">
        <v>4.9000000000000002E-2</v>
      </c>
      <c r="F22" s="47">
        <v>5.0999999999999997E-2</v>
      </c>
      <c r="G22" s="47">
        <v>3.7999999999999999E-2</v>
      </c>
      <c r="H22" s="47">
        <v>5.7000000000000002E-2</v>
      </c>
      <c r="I22" s="47">
        <v>6.8000000000000005E-2</v>
      </c>
      <c r="J22" s="99">
        <v>6.2E-2</v>
      </c>
      <c r="K22" s="324" t="s">
        <v>21</v>
      </c>
      <c r="L22" s="24"/>
      <c r="M22" s="1"/>
      <c r="N22" s="1"/>
    </row>
    <row r="23" spans="1:14" x14ac:dyDescent="0.25">
      <c r="A23" s="63" t="s">
        <v>228</v>
      </c>
      <c r="B23" s="492"/>
      <c r="C23" s="47">
        <v>0.1</v>
      </c>
      <c r="D23" s="47">
        <v>0.108</v>
      </c>
      <c r="E23" s="47">
        <v>0.109</v>
      </c>
      <c r="F23" s="47">
        <v>0.108</v>
      </c>
      <c r="G23" s="47">
        <v>0.08</v>
      </c>
      <c r="H23" s="47">
        <v>0.13</v>
      </c>
      <c r="I23" s="47">
        <v>0.14599999999999999</v>
      </c>
      <c r="J23" s="99">
        <v>0.124</v>
      </c>
      <c r="K23" s="324" t="s">
        <v>21</v>
      </c>
      <c r="L23" s="24"/>
      <c r="M23" s="1"/>
      <c r="N23" s="1"/>
    </row>
    <row r="24" spans="1:14" x14ac:dyDescent="0.25">
      <c r="A24" s="26" t="s">
        <v>229</v>
      </c>
      <c r="B24" s="492"/>
      <c r="C24" s="47">
        <v>0.09</v>
      </c>
      <c r="D24" s="47">
        <v>1.2E-2</v>
      </c>
      <c r="E24" s="47">
        <v>1.4999999999999999E-2</v>
      </c>
      <c r="F24" s="47">
        <v>1.7999999999999999E-2</v>
      </c>
      <c r="G24" s="47">
        <v>1.2999999999999999E-2</v>
      </c>
      <c r="H24" s="47">
        <v>1.4E-2</v>
      </c>
      <c r="I24" s="47">
        <v>1.9E-2</v>
      </c>
      <c r="J24" s="99">
        <v>2.2000000000000002E-2</v>
      </c>
      <c r="K24" s="324" t="s">
        <v>21</v>
      </c>
      <c r="L24" s="24"/>
      <c r="M24" s="1"/>
      <c r="N24" s="1"/>
    </row>
    <row r="25" spans="1:14" x14ac:dyDescent="0.25">
      <c r="A25" s="63" t="s">
        <v>230</v>
      </c>
      <c r="B25" s="492"/>
      <c r="C25" s="47">
        <v>0.188</v>
      </c>
      <c r="D25" s="47">
        <v>0.2281</v>
      </c>
      <c r="E25" s="47">
        <v>0.253</v>
      </c>
      <c r="F25" s="47">
        <v>0.22700000000000001</v>
      </c>
      <c r="G25" s="47">
        <v>0.23799999999999999</v>
      </c>
      <c r="H25" s="47">
        <v>0.33600000000000002</v>
      </c>
      <c r="I25" s="47">
        <v>0.35399999999999998</v>
      </c>
      <c r="J25" s="99">
        <v>0.25</v>
      </c>
      <c r="K25" s="324" t="s">
        <v>21</v>
      </c>
      <c r="L25" s="24"/>
      <c r="M25" s="1"/>
      <c r="N25" s="1"/>
    </row>
    <row r="26" spans="1:14" x14ac:dyDescent="0.25">
      <c r="A26" s="63" t="s">
        <v>231</v>
      </c>
      <c r="B26" s="492"/>
      <c r="C26" s="47">
        <v>0.104</v>
      </c>
      <c r="D26" s="47">
        <v>0.105</v>
      </c>
      <c r="E26" s="47">
        <v>0.11</v>
      </c>
      <c r="F26" s="47">
        <v>0.105</v>
      </c>
      <c r="G26" s="47">
        <v>7.0999999999999994E-2</v>
      </c>
      <c r="H26" s="47">
        <v>9.2999999999999999E-2</v>
      </c>
      <c r="I26" s="47">
        <v>0.12</v>
      </c>
      <c r="J26" s="99">
        <v>0.105</v>
      </c>
      <c r="K26" s="324" t="s">
        <v>21</v>
      </c>
      <c r="L26" s="24"/>
      <c r="M26" s="1"/>
      <c r="N26" s="1"/>
    </row>
    <row r="27" spans="1:14" ht="14.25" thickBot="1" x14ac:dyDescent="0.3">
      <c r="A27" s="64" t="s">
        <v>232</v>
      </c>
      <c r="B27" s="488"/>
      <c r="C27" s="48">
        <v>6.3E-2</v>
      </c>
      <c r="D27" s="48">
        <v>5.0999999999999997E-2</v>
      </c>
      <c r="E27" s="48">
        <v>5.1999999999999998E-2</v>
      </c>
      <c r="F27" s="48">
        <v>4.7E-2</v>
      </c>
      <c r="G27" s="48">
        <v>3.6999999999999998E-2</v>
      </c>
      <c r="H27" s="48">
        <v>6.3E-2</v>
      </c>
      <c r="I27" s="48">
        <v>7.3999999999999996E-2</v>
      </c>
      <c r="J27" s="91">
        <v>6.3E-2</v>
      </c>
      <c r="K27" s="32" t="s">
        <v>21</v>
      </c>
      <c r="L27" s="27"/>
      <c r="M27" s="1"/>
      <c r="N27" s="1"/>
    </row>
    <row r="28" spans="1:14" s="8" customFormat="1" ht="14.25" thickTop="1" x14ac:dyDescent="0.25">
      <c r="A28" s="92" t="s">
        <v>255</v>
      </c>
      <c r="B28" s="500"/>
      <c r="C28" s="104">
        <v>0.78300000000000003</v>
      </c>
      <c r="D28" s="104">
        <v>0.80800000000000005</v>
      </c>
      <c r="E28" s="104">
        <v>0.78700000000000003</v>
      </c>
      <c r="F28" s="104">
        <v>0.82799999999999996</v>
      </c>
      <c r="G28" s="104">
        <v>0.81699999999999995</v>
      </c>
      <c r="H28" s="104">
        <v>0.8</v>
      </c>
      <c r="I28" s="104">
        <v>0.82599999999999996</v>
      </c>
      <c r="J28" s="105">
        <v>0.84799999999999998</v>
      </c>
      <c r="K28" s="93" t="s">
        <v>74</v>
      </c>
      <c r="L28" s="94"/>
      <c r="M28" s="1"/>
      <c r="N28" s="1"/>
    </row>
    <row r="29" spans="1:14" ht="8.65" customHeight="1" x14ac:dyDescent="0.25">
      <c r="A29" s="1"/>
      <c r="B29" s="486"/>
      <c r="C29" s="31"/>
      <c r="D29" s="31"/>
      <c r="E29" s="31"/>
      <c r="F29" s="31"/>
      <c r="G29" s="31"/>
      <c r="H29" s="31"/>
      <c r="I29" s="31"/>
      <c r="J29" s="31"/>
      <c r="K29" s="31"/>
      <c r="L29" s="1"/>
      <c r="M29" s="1"/>
      <c r="N29" s="1"/>
    </row>
    <row r="30" spans="1:14" x14ac:dyDescent="0.25">
      <c r="A30" s="560" t="s">
        <v>919</v>
      </c>
      <c r="B30" s="560"/>
      <c r="C30" s="560"/>
      <c r="D30" s="560"/>
      <c r="E30" s="560"/>
      <c r="F30" s="560"/>
      <c r="G30" s="560"/>
      <c r="H30" s="560"/>
      <c r="I30" s="560"/>
      <c r="J30" s="560"/>
      <c r="K30" s="560"/>
      <c r="L30" s="560"/>
      <c r="M30" s="1"/>
      <c r="N30" s="1"/>
    </row>
    <row r="31" spans="1:14" x14ac:dyDescent="0.25">
      <c r="A31" s="560"/>
      <c r="B31" s="560"/>
      <c r="C31" s="560"/>
      <c r="D31" s="560"/>
      <c r="E31" s="560"/>
      <c r="F31" s="560"/>
      <c r="G31" s="560"/>
      <c r="H31" s="560"/>
      <c r="I31" s="560"/>
      <c r="J31" s="560"/>
      <c r="K31" s="560"/>
      <c r="L31" s="560"/>
      <c r="M31" s="1"/>
      <c r="N31" s="1"/>
    </row>
    <row r="32" spans="1:14" x14ac:dyDescent="0.25">
      <c r="A32" s="1"/>
      <c r="B32" s="486"/>
      <c r="C32" s="31"/>
      <c r="D32" s="31"/>
      <c r="E32" s="31"/>
      <c r="F32" s="31"/>
      <c r="G32" s="31"/>
      <c r="H32" s="31"/>
      <c r="I32" s="31"/>
      <c r="J32" s="31"/>
      <c r="K32" s="31"/>
      <c r="L32" s="1"/>
      <c r="M32" s="1"/>
      <c r="N32" s="1"/>
    </row>
    <row r="33" spans="13:14" x14ac:dyDescent="0.25">
      <c r="M33" s="1"/>
      <c r="N33" s="1"/>
    </row>
    <row r="34" spans="13:14" x14ac:dyDescent="0.25">
      <c r="N34" s="1"/>
    </row>
  </sheetData>
  <mergeCells count="1">
    <mergeCell ref="A30:L31"/>
  </mergeCells>
  <pageMargins left="0.31496062992125984" right="0.31496062992125984" top="0.39370078740157483" bottom="0.39370078740157483" header="0.31496062992125984" footer="0.31496062992125984"/>
  <pageSetup paperSize="9" scale="6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91551-5DC2-4E95-906B-6878A7447154}">
  <sheetPr>
    <tabColor theme="7"/>
    <pageSetUpPr fitToPage="1"/>
  </sheetPr>
  <dimension ref="A1:P40"/>
  <sheetViews>
    <sheetView view="pageBreakPreview" zoomScaleNormal="85" zoomScaleSheetLayoutView="100" workbookViewId="0">
      <pane xSplit="2" ySplit="1" topLeftCell="C2" activePane="bottomRight" state="frozen"/>
      <selection pane="topRight" activeCell="C1" sqref="C1"/>
      <selection pane="bottomLeft" activeCell="A2" sqref="A2"/>
      <selection pane="bottomRight"/>
    </sheetView>
  </sheetViews>
  <sheetFormatPr baseColWidth="10" defaultColWidth="11.375" defaultRowHeight="13.5" x14ac:dyDescent="0.25"/>
  <cols>
    <col min="1" max="1" width="36.25" customWidth="1"/>
    <col min="2" max="2" width="21.25" style="489" customWidth="1"/>
    <col min="3" max="3" width="11.25" style="33" customWidth="1"/>
    <col min="4" max="11" width="11.25" style="33"/>
    <col min="12" max="12" width="35.375" customWidth="1"/>
    <col min="14" max="14" width="15.625" bestFit="1" customWidth="1"/>
    <col min="16" max="16" width="12.25" bestFit="1" customWidth="1"/>
  </cols>
  <sheetData>
    <row r="1" spans="1:16" s="433" customFormat="1" ht="20.25" thickBot="1" x14ac:dyDescent="0.4">
      <c r="A1" s="438" t="s">
        <v>12</v>
      </c>
      <c r="B1" s="428"/>
      <c r="C1" s="428">
        <v>2016</v>
      </c>
      <c r="D1" s="428">
        <v>2017</v>
      </c>
      <c r="E1" s="428">
        <v>2018</v>
      </c>
      <c r="F1" s="428">
        <v>2019</v>
      </c>
      <c r="G1" s="428">
        <v>2020</v>
      </c>
      <c r="H1" s="428">
        <v>2021</v>
      </c>
      <c r="I1" s="428">
        <v>2022</v>
      </c>
      <c r="J1" s="434">
        <v>2023</v>
      </c>
      <c r="K1" s="431" t="s">
        <v>18</v>
      </c>
      <c r="L1" s="440" t="s">
        <v>19</v>
      </c>
      <c r="M1" s="439"/>
    </row>
    <row r="2" spans="1:16" ht="27.75" thickTop="1" x14ac:dyDescent="0.25">
      <c r="A2" s="369" t="s">
        <v>268</v>
      </c>
      <c r="B2" s="420" t="s">
        <v>269</v>
      </c>
      <c r="C2" s="71">
        <v>4</v>
      </c>
      <c r="D2" s="71">
        <v>4.4000000000000004</v>
      </c>
      <c r="E2" s="71">
        <v>4.3</v>
      </c>
      <c r="F2" s="71">
        <v>4.2</v>
      </c>
      <c r="G2" s="71">
        <v>3.9</v>
      </c>
      <c r="H2" s="71">
        <v>3.9</v>
      </c>
      <c r="I2" s="71">
        <v>3.4</v>
      </c>
      <c r="J2" s="96">
        <v>3.1</v>
      </c>
      <c r="K2" s="420" t="s">
        <v>21</v>
      </c>
      <c r="L2" s="374" t="s">
        <v>693</v>
      </c>
      <c r="M2" s="1"/>
    </row>
    <row r="3" spans="1:16" s="8" customFormat="1" x14ac:dyDescent="0.25">
      <c r="A3" s="471" t="s">
        <v>223</v>
      </c>
      <c r="B3" s="491"/>
      <c r="C3" s="71"/>
      <c r="D3" s="71"/>
      <c r="E3" s="71"/>
      <c r="F3" s="71"/>
      <c r="G3" s="71"/>
      <c r="H3" s="71"/>
      <c r="I3" s="71"/>
      <c r="J3" s="96"/>
      <c r="K3" s="420"/>
      <c r="L3" s="22"/>
      <c r="M3" s="7"/>
    </row>
    <row r="4" spans="1:16" x14ac:dyDescent="0.25">
      <c r="A4" s="472" t="s">
        <v>224</v>
      </c>
      <c r="B4" s="491"/>
      <c r="C4" s="72">
        <v>3</v>
      </c>
      <c r="D4" s="72">
        <v>3.1</v>
      </c>
      <c r="E4" s="72">
        <v>3.1</v>
      </c>
      <c r="F4" s="72">
        <v>2.4</v>
      </c>
      <c r="G4" s="72">
        <v>2.1</v>
      </c>
      <c r="H4" s="72">
        <v>1.8</v>
      </c>
      <c r="I4" s="72">
        <v>1.6</v>
      </c>
      <c r="J4" s="97">
        <v>1.4</v>
      </c>
      <c r="K4" s="324" t="s">
        <v>21</v>
      </c>
      <c r="L4" s="24"/>
      <c r="M4" s="1"/>
    </row>
    <row r="5" spans="1:16" x14ac:dyDescent="0.25">
      <c r="A5" s="472" t="s">
        <v>39</v>
      </c>
      <c r="B5" s="491"/>
      <c r="C5" s="338">
        <v>1</v>
      </c>
      <c r="D5" s="338">
        <v>1</v>
      </c>
      <c r="E5" s="338">
        <v>1</v>
      </c>
      <c r="F5" s="338">
        <v>0.9</v>
      </c>
      <c r="G5" s="338">
        <v>0.7</v>
      </c>
      <c r="H5" s="338">
        <v>0.7</v>
      </c>
      <c r="I5" s="338">
        <v>0.8</v>
      </c>
      <c r="J5" s="339">
        <v>0.8</v>
      </c>
      <c r="K5" s="324" t="s">
        <v>21</v>
      </c>
      <c r="L5" s="24"/>
      <c r="M5" s="1"/>
    </row>
    <row r="6" spans="1:16" x14ac:dyDescent="0.25">
      <c r="A6" s="472" t="s">
        <v>40</v>
      </c>
      <c r="B6" s="492"/>
      <c r="C6" s="338">
        <v>0.6</v>
      </c>
      <c r="D6" s="338">
        <v>0.6</v>
      </c>
      <c r="E6" s="338">
        <v>0.7</v>
      </c>
      <c r="F6" s="338">
        <v>0.6</v>
      </c>
      <c r="G6" s="338">
        <v>0.5</v>
      </c>
      <c r="H6" s="338">
        <v>0.5</v>
      </c>
      <c r="I6" s="338">
        <v>0.5</v>
      </c>
      <c r="J6" s="339">
        <v>0.5</v>
      </c>
      <c r="K6" s="324" t="s">
        <v>21</v>
      </c>
      <c r="L6" s="24"/>
      <c r="M6" s="1"/>
    </row>
    <row r="7" spans="1:16" x14ac:dyDescent="0.25">
      <c r="A7" s="472" t="s">
        <v>41</v>
      </c>
      <c r="B7" s="492"/>
      <c r="C7" s="338" t="s">
        <v>225</v>
      </c>
      <c r="D7" s="338" t="s">
        <v>225</v>
      </c>
      <c r="E7" s="338">
        <v>1.5</v>
      </c>
      <c r="F7" s="338">
        <v>1.6</v>
      </c>
      <c r="G7" s="338">
        <v>1.4</v>
      </c>
      <c r="H7" s="338">
        <v>1.8</v>
      </c>
      <c r="I7" s="338">
        <v>1.6</v>
      </c>
      <c r="J7" s="339">
        <v>1.6</v>
      </c>
      <c r="K7" s="324" t="s">
        <v>21</v>
      </c>
      <c r="L7" s="24"/>
      <c r="M7" s="1"/>
    </row>
    <row r="8" spans="1:16" x14ac:dyDescent="0.25">
      <c r="A8" s="472" t="s">
        <v>42</v>
      </c>
      <c r="B8" s="492"/>
      <c r="C8" s="338">
        <v>10.199999999999999</v>
      </c>
      <c r="D8" s="338">
        <v>10.9</v>
      </c>
      <c r="E8" s="338">
        <v>12.1</v>
      </c>
      <c r="F8" s="338">
        <v>12.5</v>
      </c>
      <c r="G8" s="338">
        <v>11</v>
      </c>
      <c r="H8" s="338">
        <v>11.7</v>
      </c>
      <c r="I8" s="338">
        <v>10.9</v>
      </c>
      <c r="J8" s="339">
        <v>9.9</v>
      </c>
      <c r="K8" s="324" t="s">
        <v>21</v>
      </c>
      <c r="L8" s="24"/>
      <c r="M8" s="1"/>
    </row>
    <row r="9" spans="1:16" x14ac:dyDescent="0.25">
      <c r="A9" s="472" t="s">
        <v>43</v>
      </c>
      <c r="B9" s="492"/>
      <c r="C9" s="338">
        <v>0.4</v>
      </c>
      <c r="D9" s="338">
        <v>0.4</v>
      </c>
      <c r="E9" s="338">
        <v>0.8</v>
      </c>
      <c r="F9" s="338">
        <v>0.4</v>
      </c>
      <c r="G9" s="338">
        <v>0.4</v>
      </c>
      <c r="H9" s="338">
        <v>0.2</v>
      </c>
      <c r="I9" s="338">
        <v>0.3</v>
      </c>
      <c r="J9" s="339">
        <v>0.2</v>
      </c>
      <c r="K9" s="324" t="s">
        <v>21</v>
      </c>
      <c r="L9" s="24"/>
      <c r="M9" s="1"/>
    </row>
    <row r="10" spans="1:16" s="8" customFormat="1" x14ac:dyDescent="0.25">
      <c r="A10" s="471" t="s">
        <v>226</v>
      </c>
      <c r="B10" s="491"/>
      <c r="C10" s="453"/>
      <c r="D10" s="453"/>
      <c r="E10" s="453"/>
      <c r="F10" s="453"/>
      <c r="G10" s="453"/>
      <c r="H10" s="453"/>
      <c r="I10" s="453"/>
      <c r="J10" s="454"/>
      <c r="K10" s="420"/>
      <c r="L10" s="22"/>
      <c r="M10" s="1"/>
    </row>
    <row r="11" spans="1:16" x14ac:dyDescent="0.25">
      <c r="A11" s="472" t="s">
        <v>227</v>
      </c>
      <c r="B11" s="492"/>
      <c r="C11" s="338">
        <v>6.4</v>
      </c>
      <c r="D11" s="338">
        <v>7.2</v>
      </c>
      <c r="E11" s="338">
        <v>6.8</v>
      </c>
      <c r="F11" s="338">
        <v>6.9</v>
      </c>
      <c r="G11" s="338">
        <v>6.4</v>
      </c>
      <c r="H11" s="338">
        <v>6.7</v>
      </c>
      <c r="I11" s="338">
        <v>6</v>
      </c>
      <c r="J11" s="339">
        <v>5.5</v>
      </c>
      <c r="K11" s="324" t="s">
        <v>21</v>
      </c>
      <c r="L11" s="24"/>
      <c r="M11" s="1"/>
    </row>
    <row r="12" spans="1:16" x14ac:dyDescent="0.25">
      <c r="A12" s="472" t="s">
        <v>228</v>
      </c>
      <c r="B12" s="492"/>
      <c r="C12" s="338">
        <v>1.5</v>
      </c>
      <c r="D12" s="338">
        <v>1.9</v>
      </c>
      <c r="E12" s="338">
        <v>1.9</v>
      </c>
      <c r="F12" s="338">
        <v>1.6</v>
      </c>
      <c r="G12" s="338">
        <v>1.5</v>
      </c>
      <c r="H12" s="338">
        <v>1.6</v>
      </c>
      <c r="I12" s="338">
        <v>1.5</v>
      </c>
      <c r="J12" s="339">
        <v>1.5</v>
      </c>
      <c r="K12" s="324" t="s">
        <v>21</v>
      </c>
      <c r="L12" s="24"/>
      <c r="M12" s="1"/>
    </row>
    <row r="13" spans="1:16" x14ac:dyDescent="0.25">
      <c r="A13" s="473" t="s">
        <v>229</v>
      </c>
      <c r="B13" s="492"/>
      <c r="C13" s="338">
        <v>10.6</v>
      </c>
      <c r="D13" s="338">
        <v>11.6</v>
      </c>
      <c r="E13" s="338">
        <v>10.9</v>
      </c>
      <c r="F13" s="338">
        <v>11</v>
      </c>
      <c r="G13" s="338">
        <v>9.8000000000000007</v>
      </c>
      <c r="H13" s="338">
        <v>10.3</v>
      </c>
      <c r="I13" s="338">
        <v>9.5</v>
      </c>
      <c r="J13" s="339">
        <v>8.6</v>
      </c>
      <c r="K13" s="324" t="s">
        <v>21</v>
      </c>
      <c r="L13" s="24"/>
      <c r="M13" s="1"/>
    </row>
    <row r="14" spans="1:16" x14ac:dyDescent="0.25">
      <c r="A14" s="472" t="s">
        <v>230</v>
      </c>
      <c r="B14" s="492"/>
      <c r="C14" s="338">
        <v>1.3</v>
      </c>
      <c r="D14" s="338">
        <v>1.1000000000000001</v>
      </c>
      <c r="E14" s="338">
        <v>1.3</v>
      </c>
      <c r="F14" s="338">
        <v>1.2</v>
      </c>
      <c r="G14" s="338">
        <v>1</v>
      </c>
      <c r="H14" s="338">
        <v>0.9</v>
      </c>
      <c r="I14" s="338">
        <v>0.7</v>
      </c>
      <c r="J14" s="339">
        <v>0.7</v>
      </c>
      <c r="K14" s="324" t="s">
        <v>21</v>
      </c>
      <c r="L14" s="24"/>
      <c r="M14" s="1"/>
    </row>
    <row r="15" spans="1:16" x14ac:dyDescent="0.25">
      <c r="A15" s="472" t="s">
        <v>231</v>
      </c>
      <c r="B15" s="492"/>
      <c r="C15" s="338">
        <v>0.3</v>
      </c>
      <c r="D15" s="338">
        <v>0.3</v>
      </c>
      <c r="E15" s="338">
        <v>0.4</v>
      </c>
      <c r="F15" s="338">
        <v>0.4</v>
      </c>
      <c r="G15" s="338">
        <v>0.4</v>
      </c>
      <c r="H15" s="338">
        <v>0.3</v>
      </c>
      <c r="I15" s="338">
        <v>0.2</v>
      </c>
      <c r="J15" s="339">
        <v>0.3</v>
      </c>
      <c r="K15" s="324" t="s">
        <v>21</v>
      </c>
      <c r="L15" s="24"/>
      <c r="M15" s="1"/>
      <c r="N15" s="346"/>
      <c r="O15" s="347"/>
      <c r="P15" s="347"/>
    </row>
    <row r="16" spans="1:16" x14ac:dyDescent="0.25">
      <c r="A16" s="472" t="s">
        <v>232</v>
      </c>
      <c r="B16" s="492"/>
      <c r="C16" s="338">
        <v>1.9</v>
      </c>
      <c r="D16" s="338">
        <v>0.7</v>
      </c>
      <c r="E16" s="338">
        <v>0.9</v>
      </c>
      <c r="F16" s="338">
        <v>0.8</v>
      </c>
      <c r="G16" s="338">
        <v>0.5</v>
      </c>
      <c r="H16" s="338">
        <v>0.5</v>
      </c>
      <c r="I16" s="338">
        <v>0.5</v>
      </c>
      <c r="J16" s="339">
        <v>0.4</v>
      </c>
      <c r="K16" s="324" t="s">
        <v>21</v>
      </c>
      <c r="L16" s="24"/>
      <c r="M16" s="1"/>
    </row>
    <row r="17" spans="1:16" ht="27.75" thickBot="1" x14ac:dyDescent="0.3">
      <c r="A17" s="378" t="s">
        <v>331</v>
      </c>
      <c r="B17" s="485" t="s">
        <v>920</v>
      </c>
      <c r="C17" s="340" t="s">
        <v>21</v>
      </c>
      <c r="D17" s="340" t="s">
        <v>21</v>
      </c>
      <c r="E17" s="340" t="s">
        <v>21</v>
      </c>
      <c r="F17" s="340" t="s">
        <v>21</v>
      </c>
      <c r="G17" s="340" t="s">
        <v>21</v>
      </c>
      <c r="H17" s="340" t="s">
        <v>21</v>
      </c>
      <c r="I17" s="340">
        <v>17</v>
      </c>
      <c r="J17" s="341">
        <v>15.4</v>
      </c>
      <c r="K17" s="32" t="s">
        <v>21</v>
      </c>
      <c r="L17" s="377" t="s">
        <v>695</v>
      </c>
      <c r="M17" s="1"/>
      <c r="P17" s="347"/>
    </row>
    <row r="18" spans="1:16" s="8" customFormat="1" ht="14.25" thickTop="1" x14ac:dyDescent="0.25">
      <c r="A18" s="21" t="s">
        <v>270</v>
      </c>
      <c r="B18" s="491"/>
      <c r="C18" s="453">
        <v>14.8</v>
      </c>
      <c r="D18" s="453">
        <v>15.3</v>
      </c>
      <c r="E18" s="453">
        <v>15.8</v>
      </c>
      <c r="F18" s="453">
        <v>16.5</v>
      </c>
      <c r="G18" s="453">
        <v>17.2</v>
      </c>
      <c r="H18" s="453">
        <v>18.3</v>
      </c>
      <c r="I18" s="453">
        <v>18.2</v>
      </c>
      <c r="J18" s="454">
        <v>18.7</v>
      </c>
      <c r="K18" s="46">
        <f>(J18-I18)/I18</f>
        <v>2.7472527472527472E-2</v>
      </c>
      <c r="L18" s="22"/>
      <c r="M18" s="1"/>
    </row>
    <row r="19" spans="1:16" s="8" customFormat="1" ht="15" x14ac:dyDescent="0.25">
      <c r="A19" s="21" t="s">
        <v>330</v>
      </c>
      <c r="B19" s="491"/>
      <c r="C19" s="455">
        <v>4</v>
      </c>
      <c r="D19" s="455">
        <v>3</v>
      </c>
      <c r="E19" s="455">
        <v>8</v>
      </c>
      <c r="F19" s="455">
        <v>3</v>
      </c>
      <c r="G19" s="455">
        <v>5</v>
      </c>
      <c r="H19" s="455">
        <v>5</v>
      </c>
      <c r="I19" s="455">
        <v>7</v>
      </c>
      <c r="J19" s="456">
        <v>12</v>
      </c>
      <c r="K19" s="46">
        <f>(J19-I19)/I19</f>
        <v>0.7142857142857143</v>
      </c>
      <c r="L19" s="22"/>
      <c r="M19" s="1"/>
    </row>
    <row r="20" spans="1:16" ht="14.25" thickBot="1" x14ac:dyDescent="0.3">
      <c r="A20" s="470" t="s">
        <v>271</v>
      </c>
      <c r="B20" s="488"/>
      <c r="C20" s="348">
        <v>2</v>
      </c>
      <c r="D20" s="348">
        <v>1</v>
      </c>
      <c r="E20" s="348">
        <v>3</v>
      </c>
      <c r="F20" s="348">
        <v>1</v>
      </c>
      <c r="G20" s="348">
        <v>5</v>
      </c>
      <c r="H20" s="348">
        <v>4</v>
      </c>
      <c r="I20" s="348">
        <v>5</v>
      </c>
      <c r="J20" s="349">
        <v>11</v>
      </c>
      <c r="K20" s="48">
        <f>(J20-I20)/I20</f>
        <v>1.2</v>
      </c>
      <c r="L20" s="27"/>
      <c r="M20" s="1"/>
    </row>
    <row r="21" spans="1:16" s="8" customFormat="1" ht="14.25" thickTop="1" x14ac:dyDescent="0.25">
      <c r="A21" s="21" t="s">
        <v>272</v>
      </c>
      <c r="B21" s="491" t="s">
        <v>251</v>
      </c>
      <c r="C21" s="46">
        <v>5.0999999999999997E-2</v>
      </c>
      <c r="D21" s="46">
        <v>5.1999999999999998E-2</v>
      </c>
      <c r="E21" s="46">
        <v>5.2999999999999999E-2</v>
      </c>
      <c r="F21" s="46">
        <v>5.2999999999999999E-2</v>
      </c>
      <c r="G21" s="46">
        <v>5.3999999999999999E-2</v>
      </c>
      <c r="H21" s="46">
        <v>5.5E-2</v>
      </c>
      <c r="I21" s="46">
        <v>6.3E-2</v>
      </c>
      <c r="J21" s="98">
        <v>5.7000000000000002E-2</v>
      </c>
      <c r="K21" s="420" t="s">
        <v>21</v>
      </c>
      <c r="L21" s="22"/>
      <c r="M21" s="1"/>
    </row>
    <row r="22" spans="1:16" x14ac:dyDescent="0.25">
      <c r="A22" s="471" t="s">
        <v>223</v>
      </c>
      <c r="B22" s="492"/>
      <c r="C22" s="47"/>
      <c r="D22" s="47"/>
      <c r="E22" s="47"/>
      <c r="F22" s="47"/>
      <c r="G22" s="47"/>
      <c r="H22" s="47"/>
      <c r="I22" s="47"/>
      <c r="J22" s="99"/>
      <c r="K22" s="324"/>
      <c r="L22" s="24"/>
      <c r="M22" s="1"/>
    </row>
    <row r="23" spans="1:16" x14ac:dyDescent="0.25">
      <c r="A23" s="472" t="s">
        <v>224</v>
      </c>
      <c r="B23" s="492"/>
      <c r="C23" s="47" t="s">
        <v>28</v>
      </c>
      <c r="D23" s="47" t="s">
        <v>28</v>
      </c>
      <c r="E23" s="47">
        <v>2.5999999999999999E-2</v>
      </c>
      <c r="F23" s="47">
        <v>2.7E-2</v>
      </c>
      <c r="G23" s="47">
        <v>2.8000000000000001E-2</v>
      </c>
      <c r="H23" s="47">
        <v>2.9000000000000001E-2</v>
      </c>
      <c r="I23" s="47">
        <v>3.5000000000000003E-2</v>
      </c>
      <c r="J23" s="99">
        <v>3.5000000000000003E-2</v>
      </c>
      <c r="K23" s="324" t="s">
        <v>21</v>
      </c>
      <c r="L23" s="24"/>
      <c r="M23" s="1"/>
    </row>
    <row r="24" spans="1:16" x14ac:dyDescent="0.25">
      <c r="A24" s="472" t="s">
        <v>39</v>
      </c>
      <c r="B24" s="492"/>
      <c r="C24" s="47" t="s">
        <v>28</v>
      </c>
      <c r="D24" s="47" t="s">
        <v>28</v>
      </c>
      <c r="E24" s="47">
        <v>2.9000000000000001E-2</v>
      </c>
      <c r="F24" s="47">
        <v>3.1E-2</v>
      </c>
      <c r="G24" s="47">
        <v>3.1E-2</v>
      </c>
      <c r="H24" s="47">
        <v>3.3000000000000002E-2</v>
      </c>
      <c r="I24" s="47">
        <v>3.7999999999999999E-2</v>
      </c>
      <c r="J24" s="99">
        <v>2.9000000000000001E-2</v>
      </c>
      <c r="K24" s="324" t="s">
        <v>21</v>
      </c>
      <c r="L24" s="24"/>
      <c r="M24" s="1"/>
    </row>
    <row r="25" spans="1:16" x14ac:dyDescent="0.25">
      <c r="A25" s="472" t="s">
        <v>40</v>
      </c>
      <c r="B25" s="492"/>
      <c r="C25" s="47" t="s">
        <v>28</v>
      </c>
      <c r="D25" s="47" t="s">
        <v>28</v>
      </c>
      <c r="E25" s="47">
        <v>3.2000000000000001E-2</v>
      </c>
      <c r="F25" s="47">
        <v>3.3000000000000002E-2</v>
      </c>
      <c r="G25" s="47">
        <v>3.7999999999999999E-2</v>
      </c>
      <c r="H25" s="47">
        <v>4.3999999999999997E-2</v>
      </c>
      <c r="I25" s="47">
        <v>0.05</v>
      </c>
      <c r="J25" s="99">
        <v>3.9E-2</v>
      </c>
      <c r="K25" s="324" t="s">
        <v>21</v>
      </c>
      <c r="L25" s="24"/>
      <c r="M25" s="1"/>
    </row>
    <row r="26" spans="1:16" x14ac:dyDescent="0.25">
      <c r="A26" s="472" t="s">
        <v>41</v>
      </c>
      <c r="B26" s="492"/>
      <c r="C26" s="47" t="s">
        <v>28</v>
      </c>
      <c r="D26" s="47" t="s">
        <v>28</v>
      </c>
      <c r="E26" s="47">
        <v>2.5000000000000001E-2</v>
      </c>
      <c r="F26" s="47">
        <v>2.5000000000000001E-2</v>
      </c>
      <c r="G26" s="47">
        <v>2.5000000000000001E-2</v>
      </c>
      <c r="H26" s="47">
        <v>2.7E-2</v>
      </c>
      <c r="I26" s="47">
        <v>0.03</v>
      </c>
      <c r="J26" s="99">
        <v>3.1E-2</v>
      </c>
      <c r="K26" s="324" t="s">
        <v>21</v>
      </c>
      <c r="L26" s="24"/>
      <c r="M26" s="1"/>
    </row>
    <row r="27" spans="1:16" x14ac:dyDescent="0.25">
      <c r="A27" s="472" t="s">
        <v>42</v>
      </c>
      <c r="B27" s="492"/>
      <c r="C27" s="47" t="s">
        <v>28</v>
      </c>
      <c r="D27" s="47" t="s">
        <v>28</v>
      </c>
      <c r="E27" s="47">
        <v>0.10100000000000001</v>
      </c>
      <c r="F27" s="47">
        <v>0.10199999999999999</v>
      </c>
      <c r="G27" s="47">
        <v>9.8000000000000004E-2</v>
      </c>
      <c r="H27" s="47">
        <v>9.6000000000000002E-2</v>
      </c>
      <c r="I27" s="47">
        <v>0.113</v>
      </c>
      <c r="J27" s="99">
        <v>0.109</v>
      </c>
      <c r="K27" s="324" t="s">
        <v>21</v>
      </c>
      <c r="L27" s="24"/>
      <c r="M27" s="1"/>
    </row>
    <row r="28" spans="1:16" x14ac:dyDescent="0.25">
      <c r="A28" s="472" t="s">
        <v>43</v>
      </c>
      <c r="B28" s="492"/>
      <c r="C28" s="47" t="s">
        <v>28</v>
      </c>
      <c r="D28" s="47" t="s">
        <v>28</v>
      </c>
      <c r="E28" s="47">
        <v>4.5999999999999999E-2</v>
      </c>
      <c r="F28" s="47">
        <v>4.2999999999999997E-2</v>
      </c>
      <c r="G28" s="47">
        <v>3.7999999999999999E-2</v>
      </c>
      <c r="H28" s="47">
        <v>3.5999999999999997E-2</v>
      </c>
      <c r="I28" s="47">
        <v>4.2999999999999997E-2</v>
      </c>
      <c r="J28" s="99">
        <v>3.9E-2</v>
      </c>
      <c r="K28" s="324" t="s">
        <v>21</v>
      </c>
      <c r="L28" s="24"/>
      <c r="M28" s="1"/>
    </row>
    <row r="29" spans="1:16" x14ac:dyDescent="0.25">
      <c r="A29" s="471" t="s">
        <v>226</v>
      </c>
      <c r="B29" s="492"/>
      <c r="C29" s="47"/>
      <c r="D29" s="47"/>
      <c r="E29" s="47"/>
      <c r="F29" s="47"/>
      <c r="G29" s="47"/>
      <c r="H29" s="47"/>
      <c r="I29" s="47"/>
      <c r="J29" s="99"/>
      <c r="K29" s="324"/>
      <c r="L29" s="24"/>
      <c r="M29" s="1"/>
    </row>
    <row r="30" spans="1:16" x14ac:dyDescent="0.25">
      <c r="A30" s="472" t="s">
        <v>227</v>
      </c>
      <c r="B30" s="492"/>
      <c r="C30" s="47">
        <v>7.2999999999999995E-2</v>
      </c>
      <c r="D30" s="47">
        <v>7.5999999999999998E-2</v>
      </c>
      <c r="E30" s="47">
        <v>7.5999999999999998E-2</v>
      </c>
      <c r="F30" s="47">
        <v>7.8E-2</v>
      </c>
      <c r="G30" s="47">
        <v>7.6999999999999999E-2</v>
      </c>
      <c r="H30" s="47">
        <v>7.6999999999999999E-2</v>
      </c>
      <c r="I30" s="47">
        <v>8.8999999999999996E-2</v>
      </c>
      <c r="J30" s="99">
        <v>8.4000000000000005E-2</v>
      </c>
      <c r="K30" s="324" t="s">
        <v>21</v>
      </c>
      <c r="L30" s="24"/>
      <c r="M30" s="1"/>
    </row>
    <row r="31" spans="1:16" x14ac:dyDescent="0.25">
      <c r="A31" s="472" t="s">
        <v>228</v>
      </c>
      <c r="B31" s="492"/>
      <c r="C31" s="47">
        <v>0.04</v>
      </c>
      <c r="D31" s="47">
        <v>4.2000000000000003E-2</v>
      </c>
      <c r="E31" s="47">
        <v>4.2999999999999997E-2</v>
      </c>
      <c r="F31" s="47">
        <v>4.5999999999999999E-2</v>
      </c>
      <c r="G31" s="47">
        <v>0.05</v>
      </c>
      <c r="H31" s="47">
        <v>5.2999999999999999E-2</v>
      </c>
      <c r="I31" s="47">
        <v>5.7000000000000002E-2</v>
      </c>
      <c r="J31" s="99">
        <v>5.0999999999999997E-2</v>
      </c>
      <c r="K31" s="324" t="s">
        <v>21</v>
      </c>
      <c r="L31" s="24"/>
      <c r="M31" s="1"/>
    </row>
    <row r="32" spans="1:16" x14ac:dyDescent="0.25">
      <c r="A32" s="473" t="s">
        <v>229</v>
      </c>
      <c r="B32" s="492"/>
      <c r="C32" s="47">
        <v>9.4E-2</v>
      </c>
      <c r="D32" s="47">
        <v>9.7000000000000003E-2</v>
      </c>
      <c r="E32" s="47">
        <v>9.7000000000000003E-2</v>
      </c>
      <c r="F32" s="47">
        <v>9.7000000000000003E-2</v>
      </c>
      <c r="G32" s="47">
        <v>9.4E-2</v>
      </c>
      <c r="H32" s="47">
        <v>9.1999999999999998E-2</v>
      </c>
      <c r="I32" s="47">
        <v>0.109</v>
      </c>
      <c r="J32" s="99">
        <v>0.105</v>
      </c>
      <c r="K32" s="324" t="s">
        <v>21</v>
      </c>
      <c r="L32" s="24"/>
      <c r="M32" s="1"/>
    </row>
    <row r="33" spans="1:13" x14ac:dyDescent="0.25">
      <c r="A33" s="472" t="s">
        <v>230</v>
      </c>
      <c r="B33" s="492"/>
      <c r="C33" s="47">
        <v>1.7000000000000001E-2</v>
      </c>
      <c r="D33" s="47">
        <v>1.7999999999999999E-2</v>
      </c>
      <c r="E33" s="47">
        <v>1.7999999999999999E-2</v>
      </c>
      <c r="F33" s="47">
        <v>1.9E-2</v>
      </c>
      <c r="G33" s="47">
        <v>2.5000000000000001E-2</v>
      </c>
      <c r="H33" s="47">
        <v>0.03</v>
      </c>
      <c r="I33" s="47">
        <v>3.6999999999999998E-2</v>
      </c>
      <c r="J33" s="99">
        <v>2.9000000000000001E-2</v>
      </c>
      <c r="K33" s="324" t="s">
        <v>21</v>
      </c>
      <c r="L33" s="24"/>
      <c r="M33" s="1"/>
    </row>
    <row r="34" spans="1:13" x14ac:dyDescent="0.25">
      <c r="A34" s="472" t="s">
        <v>231</v>
      </c>
      <c r="B34" s="492"/>
      <c r="C34" s="47">
        <v>1.7000000000000001E-2</v>
      </c>
      <c r="D34" s="47">
        <v>1.6E-2</v>
      </c>
      <c r="E34" s="47">
        <v>1.6E-2</v>
      </c>
      <c r="F34" s="47">
        <v>1.7000000000000001E-2</v>
      </c>
      <c r="G34" s="47">
        <v>1.4999999999999999E-2</v>
      </c>
      <c r="H34" s="47">
        <v>1.7000000000000001E-2</v>
      </c>
      <c r="I34" s="47">
        <v>0.02</v>
      </c>
      <c r="J34" s="99">
        <v>1.6E-2</v>
      </c>
      <c r="K34" s="324" t="s">
        <v>21</v>
      </c>
      <c r="L34" s="24"/>
      <c r="M34" s="1"/>
    </row>
    <row r="35" spans="1:13" x14ac:dyDescent="0.25">
      <c r="A35" s="474" t="s">
        <v>232</v>
      </c>
      <c r="B35" s="493"/>
      <c r="C35" s="49">
        <v>1.2999999999999999E-2</v>
      </c>
      <c r="D35" s="49">
        <v>1.2E-2</v>
      </c>
      <c r="E35" s="49">
        <v>1.2999999999999999E-2</v>
      </c>
      <c r="F35" s="49">
        <v>1.4E-2</v>
      </c>
      <c r="G35" s="49">
        <v>1.7000000000000001E-2</v>
      </c>
      <c r="H35" s="49">
        <v>1.7999999999999999E-2</v>
      </c>
      <c r="I35" s="49">
        <v>0.02</v>
      </c>
      <c r="J35" s="100">
        <v>1.7000000000000001E-2</v>
      </c>
      <c r="K35" s="40" t="s">
        <v>21</v>
      </c>
      <c r="L35" s="29"/>
      <c r="M35" s="1"/>
    </row>
    <row r="36" spans="1:13" ht="8.65" customHeight="1" x14ac:dyDescent="0.25">
      <c r="A36" s="1"/>
      <c r="B36" s="486"/>
      <c r="C36" s="31"/>
      <c r="D36" s="31"/>
      <c r="E36" s="31"/>
      <c r="F36" s="31"/>
      <c r="G36" s="31"/>
      <c r="H36" s="31"/>
      <c r="I36" s="31"/>
      <c r="J36" s="31"/>
      <c r="K36" s="31"/>
      <c r="L36" s="1"/>
      <c r="M36" s="1"/>
    </row>
    <row r="37" spans="1:13" x14ac:dyDescent="0.25">
      <c r="A37" s="558" t="s">
        <v>1228</v>
      </c>
      <c r="B37" s="558"/>
      <c r="C37" s="558"/>
      <c r="D37" s="558"/>
      <c r="E37" s="558"/>
      <c r="F37" s="558"/>
      <c r="G37" s="558"/>
      <c r="H37" s="558"/>
      <c r="I37" s="558"/>
      <c r="J37" s="558"/>
      <c r="K37" s="558"/>
      <c r="L37" s="558"/>
      <c r="M37" s="1"/>
    </row>
    <row r="38" spans="1:13" x14ac:dyDescent="0.25">
      <c r="A38" s="558"/>
      <c r="B38" s="558"/>
      <c r="C38" s="558"/>
      <c r="D38" s="558"/>
      <c r="E38" s="558"/>
      <c r="F38" s="558"/>
      <c r="G38" s="558"/>
      <c r="H38" s="558"/>
      <c r="I38" s="558"/>
      <c r="J38" s="558"/>
      <c r="K38" s="558"/>
      <c r="L38" s="558"/>
    </row>
    <row r="39" spans="1:13" x14ac:dyDescent="0.25">
      <c r="A39" s="1"/>
      <c r="B39" s="486"/>
      <c r="C39" s="31"/>
      <c r="D39" s="31"/>
      <c r="E39" s="31"/>
      <c r="F39" s="31"/>
      <c r="G39" s="31"/>
      <c r="H39" s="31"/>
      <c r="I39" s="31"/>
      <c r="J39" s="31"/>
      <c r="K39" s="31"/>
      <c r="L39" s="1"/>
    </row>
    <row r="40" spans="1:13" x14ac:dyDescent="0.25">
      <c r="A40" s="1"/>
      <c r="B40" s="486"/>
      <c r="C40" s="31"/>
      <c r="D40" s="31"/>
      <c r="E40" s="31"/>
      <c r="F40" s="31"/>
      <c r="G40" s="31"/>
      <c r="H40" s="31"/>
      <c r="I40" s="31"/>
      <c r="J40" s="31"/>
      <c r="K40" s="31"/>
      <c r="L40" s="1"/>
    </row>
  </sheetData>
  <mergeCells count="1">
    <mergeCell ref="A37:L38"/>
  </mergeCells>
  <pageMargins left="0.31496062992125984" right="0.31496062992125984" top="0.39370078740157483" bottom="0.39370078740157483" header="0.31496062992125984" footer="0.31496062992125984"/>
  <pageSetup paperSize="9" scale="70" orientation="landscape" r:id="rId1"/>
  <colBreaks count="1" manualBreakCount="1">
    <brk id="1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444C3-3A3A-46EB-B19A-8284FEADD8AB}">
  <sheetPr>
    <tabColor theme="7"/>
    <pageSetUpPr fitToPage="1"/>
  </sheetPr>
  <dimension ref="A1:N31"/>
  <sheetViews>
    <sheetView view="pageBreakPreview" zoomScaleNormal="85" zoomScaleSheetLayoutView="100" workbookViewId="0">
      <pane xSplit="2" ySplit="1" topLeftCell="C2" activePane="bottomRight" state="frozen"/>
      <selection pane="topRight" activeCell="C1" sqref="C1"/>
      <selection pane="bottomLeft" activeCell="A2" sqref="A2"/>
      <selection pane="bottomRight"/>
    </sheetView>
  </sheetViews>
  <sheetFormatPr baseColWidth="10" defaultColWidth="11.375" defaultRowHeight="13.5" x14ac:dyDescent="0.25"/>
  <cols>
    <col min="1" max="1" width="35.75" customWidth="1"/>
    <col min="2" max="2" width="22.125" style="489" customWidth="1"/>
    <col min="3" max="11" width="11.25" style="33"/>
    <col min="12" max="12" width="35.75" customWidth="1"/>
  </cols>
  <sheetData>
    <row r="1" spans="1:14" s="433" customFormat="1" ht="20.25" thickBot="1" x14ac:dyDescent="0.4">
      <c r="A1" s="438" t="s">
        <v>888</v>
      </c>
      <c r="B1" s="428"/>
      <c r="C1" s="428">
        <v>2016</v>
      </c>
      <c r="D1" s="428">
        <v>2017</v>
      </c>
      <c r="E1" s="428">
        <v>2018</v>
      </c>
      <c r="F1" s="428">
        <v>2019</v>
      </c>
      <c r="G1" s="428">
        <v>2020</v>
      </c>
      <c r="H1" s="428">
        <v>2021</v>
      </c>
      <c r="I1" s="428">
        <v>2022</v>
      </c>
      <c r="J1" s="434">
        <v>2023</v>
      </c>
      <c r="K1" s="431" t="s">
        <v>18</v>
      </c>
      <c r="L1" s="440" t="s">
        <v>19</v>
      </c>
      <c r="M1" s="439"/>
      <c r="N1" s="439"/>
    </row>
    <row r="2" spans="1:14" s="8" customFormat="1" ht="14.25" thickTop="1" x14ac:dyDescent="0.25">
      <c r="A2" s="21" t="s">
        <v>273</v>
      </c>
      <c r="B2" s="491" t="s">
        <v>23</v>
      </c>
      <c r="C2" s="415">
        <v>19592</v>
      </c>
      <c r="D2" s="415">
        <v>20072</v>
      </c>
      <c r="E2" s="415">
        <v>20825</v>
      </c>
      <c r="F2" s="415">
        <v>21610</v>
      </c>
      <c r="G2" s="415">
        <v>22234</v>
      </c>
      <c r="H2" s="415">
        <v>23879</v>
      </c>
      <c r="I2" s="415">
        <v>26035</v>
      </c>
      <c r="J2" s="416">
        <v>26977</v>
      </c>
      <c r="K2" s="46">
        <f>(J2-I2)/I2</f>
        <v>3.6182062608027657E-2</v>
      </c>
      <c r="L2" s="22"/>
      <c r="M2" s="1"/>
      <c r="N2" s="328"/>
    </row>
    <row r="3" spans="1:14" x14ac:dyDescent="0.25">
      <c r="A3" s="25" t="s">
        <v>921</v>
      </c>
      <c r="B3" s="492"/>
      <c r="C3" s="342">
        <v>16092</v>
      </c>
      <c r="D3" s="342">
        <v>16192</v>
      </c>
      <c r="E3" s="342">
        <v>16840</v>
      </c>
      <c r="F3" s="342">
        <v>17399</v>
      </c>
      <c r="G3" s="342">
        <v>17701</v>
      </c>
      <c r="H3" s="342">
        <v>18987</v>
      </c>
      <c r="I3" s="342">
        <v>20794</v>
      </c>
      <c r="J3" s="345">
        <v>21599</v>
      </c>
      <c r="K3" s="47">
        <f t="shared" ref="K3:K14" si="0">(J3-I3)/I3</f>
        <v>3.8713090314513803E-2</v>
      </c>
      <c r="L3" s="24"/>
      <c r="M3" s="1"/>
      <c r="N3" s="1"/>
    </row>
    <row r="4" spans="1:14" x14ac:dyDescent="0.25">
      <c r="A4" s="60" t="s">
        <v>274</v>
      </c>
      <c r="B4" s="492"/>
      <c r="C4" s="342">
        <v>2324</v>
      </c>
      <c r="D4" s="342">
        <v>2419</v>
      </c>
      <c r="E4" s="342">
        <v>2522</v>
      </c>
      <c r="F4" s="342">
        <v>2656</v>
      </c>
      <c r="G4" s="342">
        <v>2705</v>
      </c>
      <c r="H4" s="342">
        <v>2921</v>
      </c>
      <c r="I4" s="342">
        <v>3192</v>
      </c>
      <c r="J4" s="345">
        <v>3286</v>
      </c>
      <c r="K4" s="47">
        <f t="shared" si="0"/>
        <v>2.944862155388471E-2</v>
      </c>
      <c r="L4" s="24"/>
      <c r="M4" s="1"/>
      <c r="N4" s="1"/>
    </row>
    <row r="5" spans="1:14" x14ac:dyDescent="0.25">
      <c r="A5" s="60" t="s">
        <v>275</v>
      </c>
      <c r="B5" s="492"/>
      <c r="C5" s="342">
        <v>607</v>
      </c>
      <c r="D5" s="342">
        <v>891</v>
      </c>
      <c r="E5" s="342">
        <v>846</v>
      </c>
      <c r="F5" s="342">
        <v>688</v>
      </c>
      <c r="G5" s="342">
        <v>944</v>
      </c>
      <c r="H5" s="342">
        <v>1031</v>
      </c>
      <c r="I5" s="342">
        <v>1027</v>
      </c>
      <c r="J5" s="345">
        <v>976</v>
      </c>
      <c r="K5" s="47">
        <f t="shared" si="0"/>
        <v>-4.9659201557935732E-2</v>
      </c>
      <c r="L5" s="24"/>
      <c r="M5" s="1"/>
      <c r="N5" s="1"/>
    </row>
    <row r="6" spans="1:14" x14ac:dyDescent="0.25">
      <c r="A6" s="60" t="s">
        <v>276</v>
      </c>
      <c r="B6" s="492"/>
      <c r="C6" s="342">
        <v>569</v>
      </c>
      <c r="D6" s="342">
        <v>570</v>
      </c>
      <c r="E6" s="342">
        <v>617</v>
      </c>
      <c r="F6" s="342">
        <v>867</v>
      </c>
      <c r="G6" s="342">
        <v>884</v>
      </c>
      <c r="H6" s="342">
        <v>940</v>
      </c>
      <c r="I6" s="342">
        <v>1022</v>
      </c>
      <c r="J6" s="345">
        <v>1116</v>
      </c>
      <c r="K6" s="47">
        <f t="shared" si="0"/>
        <v>9.1976516634050876E-2</v>
      </c>
      <c r="L6" s="24"/>
      <c r="M6" s="1"/>
      <c r="N6" s="1"/>
    </row>
    <row r="7" spans="1:14" x14ac:dyDescent="0.25">
      <c r="A7" s="471" t="s">
        <v>223</v>
      </c>
      <c r="B7" s="492"/>
      <c r="C7" s="342"/>
      <c r="D7" s="342"/>
      <c r="E7" s="342"/>
      <c r="F7" s="342"/>
      <c r="G7" s="342"/>
      <c r="H7" s="342"/>
      <c r="I7" s="342"/>
      <c r="J7" s="345"/>
      <c r="K7" s="47"/>
      <c r="L7" s="24"/>
      <c r="M7" s="1"/>
      <c r="N7" s="1"/>
    </row>
    <row r="8" spans="1:14" x14ac:dyDescent="0.25">
      <c r="A8" s="472" t="s">
        <v>224</v>
      </c>
      <c r="B8" s="492"/>
      <c r="C8" s="342">
        <v>3390</v>
      </c>
      <c r="D8" s="342">
        <v>3661</v>
      </c>
      <c r="E8" s="342">
        <v>3887</v>
      </c>
      <c r="F8" s="342">
        <v>4247</v>
      </c>
      <c r="G8" s="342">
        <v>4566</v>
      </c>
      <c r="H8" s="342">
        <v>5210</v>
      </c>
      <c r="I8" s="342">
        <v>5886</v>
      </c>
      <c r="J8" s="345">
        <v>5995</v>
      </c>
      <c r="K8" s="47">
        <f t="shared" si="0"/>
        <v>1.8518518518518517E-2</v>
      </c>
      <c r="L8" s="24"/>
      <c r="M8" s="1"/>
      <c r="N8" s="1"/>
    </row>
    <row r="9" spans="1:14" x14ac:dyDescent="0.25">
      <c r="A9" s="472" t="s">
        <v>39</v>
      </c>
      <c r="B9" s="492"/>
      <c r="C9" s="342">
        <v>2076</v>
      </c>
      <c r="D9" s="342">
        <v>2072</v>
      </c>
      <c r="E9" s="342">
        <v>2024</v>
      </c>
      <c r="F9" s="342">
        <v>2105</v>
      </c>
      <c r="G9" s="342">
        <v>2095</v>
      </c>
      <c r="H9" s="342">
        <v>2184</v>
      </c>
      <c r="I9" s="342">
        <v>2627</v>
      </c>
      <c r="J9" s="345">
        <v>2573</v>
      </c>
      <c r="K9" s="47">
        <f t="shared" si="0"/>
        <v>-2.0555767034640272E-2</v>
      </c>
      <c r="L9" s="24"/>
      <c r="M9" s="1"/>
      <c r="N9" s="1"/>
    </row>
    <row r="10" spans="1:14" x14ac:dyDescent="0.25">
      <c r="A10" s="472" t="s">
        <v>40</v>
      </c>
      <c r="B10" s="492"/>
      <c r="C10" s="342">
        <v>5180</v>
      </c>
      <c r="D10" s="342">
        <v>5121</v>
      </c>
      <c r="E10" s="342">
        <v>4911</v>
      </c>
      <c r="F10" s="342">
        <v>5453</v>
      </c>
      <c r="G10" s="342">
        <v>5361</v>
      </c>
      <c r="H10" s="342">
        <v>5853</v>
      </c>
      <c r="I10" s="342">
        <v>6912</v>
      </c>
      <c r="J10" s="345">
        <v>7335</v>
      </c>
      <c r="K10" s="47">
        <f t="shared" si="0"/>
        <v>6.1197916666666664E-2</v>
      </c>
      <c r="L10" s="24"/>
      <c r="M10" s="1"/>
      <c r="N10" s="1"/>
    </row>
    <row r="11" spans="1:14" x14ac:dyDescent="0.25">
      <c r="A11" s="472" t="s">
        <v>41</v>
      </c>
      <c r="B11" s="492"/>
      <c r="C11" s="342" t="s">
        <v>21</v>
      </c>
      <c r="D11" s="342" t="s">
        <v>21</v>
      </c>
      <c r="E11" s="342">
        <v>683</v>
      </c>
      <c r="F11" s="342">
        <v>733</v>
      </c>
      <c r="G11" s="342">
        <v>762</v>
      </c>
      <c r="H11" s="342">
        <v>880</v>
      </c>
      <c r="I11" s="342">
        <v>963</v>
      </c>
      <c r="J11" s="345">
        <v>1050</v>
      </c>
      <c r="K11" s="47">
        <f t="shared" si="0"/>
        <v>9.0342679127725853E-2</v>
      </c>
      <c r="L11" s="24"/>
      <c r="M11" s="1"/>
      <c r="N11" s="1"/>
    </row>
    <row r="12" spans="1:14" x14ac:dyDescent="0.25">
      <c r="A12" s="472" t="s">
        <v>42</v>
      </c>
      <c r="B12" s="492"/>
      <c r="C12" s="342">
        <v>8044</v>
      </c>
      <c r="D12" s="342">
        <v>8304</v>
      </c>
      <c r="E12" s="342">
        <v>8344</v>
      </c>
      <c r="F12" s="342">
        <v>8040</v>
      </c>
      <c r="G12" s="342">
        <v>8391</v>
      </c>
      <c r="H12" s="342">
        <v>8651</v>
      </c>
      <c r="I12" s="342">
        <v>8472</v>
      </c>
      <c r="J12" s="345">
        <v>8772</v>
      </c>
      <c r="K12" s="47">
        <f t="shared" si="0"/>
        <v>3.5410764872521247E-2</v>
      </c>
      <c r="L12" s="24"/>
      <c r="M12" s="1"/>
      <c r="N12" s="1"/>
    </row>
    <row r="13" spans="1:14" x14ac:dyDescent="0.25">
      <c r="A13" s="472" t="s">
        <v>43</v>
      </c>
      <c r="B13" s="492"/>
      <c r="C13" s="342">
        <v>917</v>
      </c>
      <c r="D13" s="342">
        <v>928</v>
      </c>
      <c r="E13" s="342">
        <v>986</v>
      </c>
      <c r="F13" s="342">
        <v>1042</v>
      </c>
      <c r="G13" s="342">
        <v>1068</v>
      </c>
      <c r="H13" s="342">
        <v>1112</v>
      </c>
      <c r="I13" s="342">
        <v>1182</v>
      </c>
      <c r="J13" s="345">
        <v>1260</v>
      </c>
      <c r="K13" s="47">
        <f t="shared" si="0"/>
        <v>6.5989847715736044E-2</v>
      </c>
      <c r="L13" s="24"/>
      <c r="M13" s="1"/>
      <c r="N13" s="1"/>
    </row>
    <row r="14" spans="1:14" x14ac:dyDescent="0.25">
      <c r="A14" s="472" t="s">
        <v>44</v>
      </c>
      <c r="B14" s="492"/>
      <c r="C14" s="342">
        <v>-15</v>
      </c>
      <c r="D14" s="342">
        <v>-14</v>
      </c>
      <c r="E14" s="342">
        <v>-10</v>
      </c>
      <c r="F14" s="342">
        <v>-10</v>
      </c>
      <c r="G14" s="342">
        <v>-9</v>
      </c>
      <c r="H14" s="342">
        <v>-11</v>
      </c>
      <c r="I14" s="342">
        <v>-7</v>
      </c>
      <c r="J14" s="345">
        <v>-8</v>
      </c>
      <c r="K14" s="47">
        <f t="shared" si="0"/>
        <v>0.14285714285714285</v>
      </c>
      <c r="L14" s="24"/>
      <c r="M14" s="1"/>
      <c r="N14" s="1"/>
    </row>
    <row r="15" spans="1:14" s="8" customFormat="1" x14ac:dyDescent="0.25">
      <c r="A15" s="21" t="s">
        <v>277</v>
      </c>
      <c r="B15" s="491"/>
      <c r="C15" s="449"/>
      <c r="D15" s="449"/>
      <c r="E15" s="449"/>
      <c r="F15" s="449"/>
      <c r="G15" s="449"/>
      <c r="H15" s="449"/>
      <c r="I15" s="449"/>
      <c r="J15" s="457"/>
      <c r="K15" s="46"/>
      <c r="L15" s="22"/>
      <c r="M15" s="7"/>
      <c r="N15" s="7"/>
    </row>
    <row r="16" spans="1:14" ht="15" x14ac:dyDescent="0.25">
      <c r="A16" s="25" t="s">
        <v>278</v>
      </c>
      <c r="B16" s="501" t="s">
        <v>279</v>
      </c>
      <c r="C16" s="47">
        <v>0.34200000000000003</v>
      </c>
      <c r="D16" s="47">
        <v>0.33200000000000002</v>
      </c>
      <c r="E16" s="47">
        <v>0.33800000000000002</v>
      </c>
      <c r="F16" s="47">
        <v>0.34100000000000003</v>
      </c>
      <c r="G16" s="47">
        <v>0.33300000000000002</v>
      </c>
      <c r="H16" s="47">
        <v>0.29199999999999998</v>
      </c>
      <c r="I16" s="47">
        <v>0.27568935575416154</v>
      </c>
      <c r="J16" s="99">
        <v>0.33</v>
      </c>
      <c r="K16" s="47" t="s">
        <v>74</v>
      </c>
      <c r="L16" s="24"/>
      <c r="M16" s="1"/>
      <c r="N16" s="1"/>
    </row>
    <row r="17" spans="1:14" ht="15" x14ac:dyDescent="0.25">
      <c r="A17" s="25" t="s">
        <v>280</v>
      </c>
      <c r="B17" s="501" t="s">
        <v>23</v>
      </c>
      <c r="C17" s="342">
        <v>22082</v>
      </c>
      <c r="D17" s="342">
        <v>22628</v>
      </c>
      <c r="E17" s="342">
        <v>23172</v>
      </c>
      <c r="F17" s="342">
        <v>23854</v>
      </c>
      <c r="G17" s="342">
        <v>24340</v>
      </c>
      <c r="H17" s="342">
        <v>26438</v>
      </c>
      <c r="I17" s="342">
        <v>28739</v>
      </c>
      <c r="J17" s="345">
        <v>29597</v>
      </c>
      <c r="K17" s="47">
        <f>(J17-I17)/I17</f>
        <v>2.9854901005602143E-2</v>
      </c>
      <c r="L17" s="24"/>
      <c r="M17" s="1"/>
      <c r="N17" s="1"/>
    </row>
    <row r="18" spans="1:14" x14ac:dyDescent="0.25">
      <c r="A18" s="25" t="s">
        <v>678</v>
      </c>
      <c r="B18" s="501" t="s">
        <v>249</v>
      </c>
      <c r="C18" s="342">
        <v>43200</v>
      </c>
      <c r="D18" s="342">
        <v>42800</v>
      </c>
      <c r="E18" s="342">
        <v>42500</v>
      </c>
      <c r="F18" s="342">
        <v>43267</v>
      </c>
      <c r="G18" s="342">
        <v>44273</v>
      </c>
      <c r="H18" s="342">
        <v>45219</v>
      </c>
      <c r="I18" s="342">
        <v>47954</v>
      </c>
      <c r="J18" s="345">
        <v>49256</v>
      </c>
      <c r="K18" s="47">
        <f t="shared" ref="K18:K21" si="1">(J18-I18)/I18</f>
        <v>2.7151019727238605E-2</v>
      </c>
      <c r="L18" s="24"/>
      <c r="M18" s="1"/>
      <c r="N18" s="1"/>
    </row>
    <row r="19" spans="1:14" ht="15" x14ac:dyDescent="0.25">
      <c r="A19" s="25" t="s">
        <v>281</v>
      </c>
      <c r="B19" s="501" t="s">
        <v>282</v>
      </c>
      <c r="C19" s="458">
        <v>1.18</v>
      </c>
      <c r="D19" s="458">
        <v>1.19</v>
      </c>
      <c r="E19" s="458">
        <v>1.1499999999999999</v>
      </c>
      <c r="F19" s="458">
        <v>1.19</v>
      </c>
      <c r="G19" s="458">
        <v>1.2179994602860484</v>
      </c>
      <c r="H19" s="458">
        <v>1.33</v>
      </c>
      <c r="I19" s="458">
        <v>1.3240253504897255</v>
      </c>
      <c r="J19" s="459">
        <v>1.24</v>
      </c>
      <c r="K19" s="47" t="s">
        <v>74</v>
      </c>
      <c r="L19" s="24"/>
      <c r="M19" s="1"/>
      <c r="N19" s="1"/>
    </row>
    <row r="20" spans="1:14" x14ac:dyDescent="0.25">
      <c r="A20" s="25" t="s">
        <v>283</v>
      </c>
      <c r="B20" s="501" t="s">
        <v>249</v>
      </c>
      <c r="C20" s="342">
        <v>115022</v>
      </c>
      <c r="D20" s="342">
        <v>117747</v>
      </c>
      <c r="E20" s="342">
        <v>115182</v>
      </c>
      <c r="F20" s="342">
        <v>116375</v>
      </c>
      <c r="G20" s="342">
        <v>121939</v>
      </c>
      <c r="H20" s="342">
        <v>142405</v>
      </c>
      <c r="I20" s="342">
        <v>160303.10180289217</v>
      </c>
      <c r="J20" s="345">
        <v>138242</v>
      </c>
      <c r="K20" s="47">
        <f t="shared" si="1"/>
        <v>-0.13762117859714518</v>
      </c>
      <c r="L20" s="24"/>
      <c r="M20" s="1"/>
      <c r="N20" s="1"/>
    </row>
    <row r="21" spans="1:14" x14ac:dyDescent="0.25">
      <c r="A21" s="25" t="s">
        <v>328</v>
      </c>
      <c r="B21" s="501"/>
      <c r="C21" s="342">
        <v>7004</v>
      </c>
      <c r="D21" s="342">
        <v>7288</v>
      </c>
      <c r="E21" s="342">
        <v>5917</v>
      </c>
      <c r="F21" s="342">
        <v>7584</v>
      </c>
      <c r="G21" s="342">
        <v>8858.9872936497486</v>
      </c>
      <c r="H21" s="342">
        <v>13898</v>
      </c>
      <c r="I21" s="342">
        <v>14319.93060706932</v>
      </c>
      <c r="J21" s="345">
        <v>10729</v>
      </c>
      <c r="K21" s="47">
        <f t="shared" si="1"/>
        <v>-0.25076452572309155</v>
      </c>
      <c r="L21" s="24"/>
      <c r="M21" s="1"/>
      <c r="N21" s="329"/>
    </row>
    <row r="22" spans="1:14" ht="15" x14ac:dyDescent="0.25">
      <c r="A22" s="21" t="s">
        <v>284</v>
      </c>
      <c r="B22" s="491" t="s">
        <v>922</v>
      </c>
      <c r="C22" s="36" t="s">
        <v>285</v>
      </c>
      <c r="D22" s="36" t="s">
        <v>285</v>
      </c>
      <c r="E22" s="36" t="s">
        <v>285</v>
      </c>
      <c r="F22" s="36">
        <v>0.74</v>
      </c>
      <c r="G22" s="36">
        <v>0.74</v>
      </c>
      <c r="H22" s="36">
        <v>0.74</v>
      </c>
      <c r="I22" s="36">
        <v>0.74</v>
      </c>
      <c r="J22" s="89">
        <v>0.74</v>
      </c>
      <c r="K22" s="36" t="s">
        <v>21</v>
      </c>
      <c r="L22" s="24"/>
      <c r="M22" s="1"/>
      <c r="N22" s="1"/>
    </row>
    <row r="23" spans="1:14" x14ac:dyDescent="0.25">
      <c r="A23" s="30" t="s">
        <v>286</v>
      </c>
      <c r="B23" s="497"/>
      <c r="C23" s="62" t="s">
        <v>28</v>
      </c>
      <c r="D23" s="62" t="s">
        <v>28</v>
      </c>
      <c r="E23" s="62" t="s">
        <v>28</v>
      </c>
      <c r="F23" s="62">
        <v>0.7</v>
      </c>
      <c r="G23" s="62">
        <v>0.7</v>
      </c>
      <c r="H23" s="62">
        <v>0.7</v>
      </c>
      <c r="I23" s="62">
        <v>0.7</v>
      </c>
      <c r="J23" s="101">
        <v>0.7</v>
      </c>
      <c r="K23" s="62" t="s">
        <v>21</v>
      </c>
      <c r="L23" s="29"/>
      <c r="M23" s="1"/>
      <c r="N23" s="1"/>
    </row>
    <row r="24" spans="1:14" ht="8.65" customHeight="1" x14ac:dyDescent="0.25">
      <c r="A24" s="1"/>
      <c r="B24" s="486"/>
      <c r="C24" s="31"/>
      <c r="D24" s="31"/>
      <c r="E24" s="31"/>
      <c r="F24" s="31"/>
      <c r="G24" s="31"/>
      <c r="H24" s="31"/>
      <c r="I24" s="31"/>
      <c r="J24" s="31"/>
      <c r="K24" s="31"/>
      <c r="L24" s="1"/>
      <c r="M24" s="1"/>
      <c r="N24" s="1"/>
    </row>
    <row r="25" spans="1:14" x14ac:dyDescent="0.25">
      <c r="A25" s="558" t="s">
        <v>859</v>
      </c>
      <c r="B25" s="558"/>
      <c r="C25" s="558"/>
      <c r="D25" s="558"/>
      <c r="E25" s="558"/>
      <c r="F25" s="558"/>
      <c r="G25" s="558"/>
      <c r="H25" s="558"/>
      <c r="I25" s="558"/>
      <c r="J25" s="558"/>
      <c r="K25" s="558"/>
      <c r="L25" s="558"/>
      <c r="M25" s="1"/>
      <c r="N25" s="1"/>
    </row>
    <row r="26" spans="1:14" x14ac:dyDescent="0.25">
      <c r="A26" s="558"/>
      <c r="B26" s="558"/>
      <c r="C26" s="558"/>
      <c r="D26" s="558"/>
      <c r="E26" s="558"/>
      <c r="F26" s="558"/>
      <c r="G26" s="558"/>
      <c r="H26" s="558"/>
      <c r="I26" s="558"/>
      <c r="J26" s="558"/>
      <c r="K26" s="558"/>
      <c r="L26" s="558"/>
      <c r="M26" s="1"/>
      <c r="N26" s="1"/>
    </row>
    <row r="27" spans="1:14" x14ac:dyDescent="0.25">
      <c r="A27" s="1"/>
      <c r="B27" s="486"/>
      <c r="C27" s="31"/>
      <c r="D27" s="31"/>
      <c r="E27" s="31"/>
      <c r="F27" s="31"/>
      <c r="G27" s="31"/>
      <c r="H27" s="31"/>
      <c r="I27" s="31"/>
      <c r="J27" s="31"/>
      <c r="K27" s="31"/>
      <c r="L27" s="1"/>
      <c r="M27" s="1"/>
      <c r="N27" s="1"/>
    </row>
    <row r="28" spans="1:14" x14ac:dyDescent="0.25">
      <c r="A28" s="1"/>
      <c r="B28" s="486"/>
      <c r="C28" s="31"/>
      <c r="D28" s="31"/>
      <c r="E28" s="31"/>
      <c r="F28" s="31"/>
      <c r="G28" s="31"/>
      <c r="H28" s="31"/>
      <c r="I28" s="31"/>
      <c r="J28" s="31"/>
      <c r="K28" s="31"/>
      <c r="L28" s="1"/>
      <c r="M28" s="1"/>
      <c r="N28" s="1"/>
    </row>
    <row r="29" spans="1:14" x14ac:dyDescent="0.25">
      <c r="A29" s="1"/>
      <c r="B29" s="486"/>
      <c r="C29" s="31"/>
      <c r="D29" s="31"/>
      <c r="E29" s="31"/>
      <c r="F29" s="31"/>
      <c r="G29" s="31"/>
      <c r="H29" s="31"/>
      <c r="I29" s="31"/>
      <c r="J29" s="31"/>
      <c r="K29" s="31"/>
      <c r="L29" s="1"/>
      <c r="M29" s="1"/>
      <c r="N29" s="1"/>
    </row>
    <row r="30" spans="1:14" x14ac:dyDescent="0.25">
      <c r="A30" s="1"/>
      <c r="B30" s="486"/>
      <c r="C30" s="31"/>
      <c r="D30" s="31"/>
      <c r="E30" s="31"/>
      <c r="F30" s="31"/>
      <c r="G30" s="31"/>
      <c r="H30" s="31"/>
      <c r="I30" s="31"/>
      <c r="J30" s="31"/>
      <c r="K30" s="31"/>
      <c r="L30" s="1"/>
      <c r="M30" s="1"/>
      <c r="N30" s="1"/>
    </row>
    <row r="31" spans="1:14" x14ac:dyDescent="0.25">
      <c r="A31" s="1"/>
      <c r="B31" s="486"/>
      <c r="C31" s="31"/>
      <c r="D31" s="31"/>
      <c r="E31" s="31"/>
      <c r="F31" s="31"/>
      <c r="G31" s="31"/>
      <c r="H31" s="31"/>
      <c r="I31" s="31"/>
      <c r="J31" s="31"/>
      <c r="K31" s="31"/>
      <c r="L31" s="1"/>
      <c r="M31" s="1"/>
      <c r="N31" s="1"/>
    </row>
  </sheetData>
  <mergeCells count="1">
    <mergeCell ref="A25:L26"/>
  </mergeCells>
  <pageMargins left="0.31496062992125984" right="0.31496062992125984" top="0.39370078740157483" bottom="0.39370078740157483" header="0.31496062992125984" footer="0.31496062992125984"/>
  <pageSetup paperSize="9" scale="6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0B233-5FB4-4715-A369-94A2FF497C3C}">
  <sheetPr>
    <tabColor theme="6"/>
    <pageSetUpPr fitToPage="1"/>
  </sheetPr>
  <dimension ref="A1:K28"/>
  <sheetViews>
    <sheetView view="pageBreakPreview" zoomScaleNormal="70" zoomScaleSheetLayoutView="100" workbookViewId="0">
      <pane xSplit="2" ySplit="1" topLeftCell="C2" activePane="bottomRight" state="frozen"/>
      <selection pane="topRight" activeCell="C1" sqref="C1"/>
      <selection pane="bottomLeft" activeCell="A2" sqref="A2"/>
      <selection pane="bottomRight"/>
    </sheetView>
  </sheetViews>
  <sheetFormatPr baseColWidth="10" defaultColWidth="11.375" defaultRowHeight="13.5" x14ac:dyDescent="0.25"/>
  <cols>
    <col min="1" max="1" width="63.25" customWidth="1"/>
    <col min="2" max="2" width="15.75" style="489" customWidth="1"/>
    <col min="3" max="8" width="11.25" style="33"/>
    <col min="9" max="9" width="27.25" customWidth="1"/>
  </cols>
  <sheetData>
    <row r="1" spans="1:10" s="433" customFormat="1" ht="20.25" thickBot="1" x14ac:dyDescent="0.4">
      <c r="A1" s="438" t="s">
        <v>287</v>
      </c>
      <c r="B1" s="428"/>
      <c r="C1" s="428">
        <v>2019</v>
      </c>
      <c r="D1" s="428">
        <v>2020</v>
      </c>
      <c r="E1" s="428">
        <v>2021</v>
      </c>
      <c r="F1" s="428">
        <v>2022</v>
      </c>
      <c r="G1" s="434">
        <v>2023</v>
      </c>
      <c r="H1" s="431" t="s">
        <v>18</v>
      </c>
      <c r="I1" s="440" t="s">
        <v>19</v>
      </c>
      <c r="J1" s="439"/>
    </row>
    <row r="2" spans="1:10" ht="14.25" thickTop="1" x14ac:dyDescent="0.25">
      <c r="A2" s="21" t="s">
        <v>870</v>
      </c>
      <c r="B2" s="492"/>
      <c r="C2" s="324"/>
      <c r="D2" s="324"/>
      <c r="E2" s="324"/>
      <c r="F2" s="324"/>
      <c r="G2" s="325"/>
      <c r="H2" s="324"/>
      <c r="I2" s="24"/>
      <c r="J2" s="1"/>
    </row>
    <row r="3" spans="1:10" x14ac:dyDescent="0.25">
      <c r="A3" s="25" t="s">
        <v>288</v>
      </c>
      <c r="B3" s="492" t="s">
        <v>71</v>
      </c>
      <c r="C3" s="324" t="s">
        <v>21</v>
      </c>
      <c r="D3" s="324" t="s">
        <v>21</v>
      </c>
      <c r="E3" s="47">
        <v>0.96499999999999997</v>
      </c>
      <c r="F3" s="47">
        <v>0.98099999999999998</v>
      </c>
      <c r="G3" s="99">
        <v>0.98599999999999999</v>
      </c>
      <c r="H3" s="324" t="s">
        <v>74</v>
      </c>
      <c r="I3" s="24" t="s">
        <v>315</v>
      </c>
      <c r="J3" s="1"/>
    </row>
    <row r="4" spans="1:10" ht="14.25" thickBot="1" x14ac:dyDescent="0.3">
      <c r="A4" s="43" t="s">
        <v>289</v>
      </c>
      <c r="B4" s="488" t="s">
        <v>640</v>
      </c>
      <c r="C4" s="32" t="s">
        <v>21</v>
      </c>
      <c r="D4" s="32" t="s">
        <v>21</v>
      </c>
      <c r="E4" s="32">
        <v>207</v>
      </c>
      <c r="F4" s="32">
        <v>208</v>
      </c>
      <c r="G4" s="81">
        <v>219</v>
      </c>
      <c r="H4" s="32" t="s">
        <v>74</v>
      </c>
      <c r="I4" s="27"/>
      <c r="J4" s="1"/>
    </row>
    <row r="5" spans="1:10" s="8" customFormat="1" ht="14.25" thickTop="1" x14ac:dyDescent="0.25">
      <c r="A5" s="21" t="s">
        <v>871</v>
      </c>
      <c r="B5" s="491"/>
      <c r="C5" s="420"/>
      <c r="D5" s="420"/>
      <c r="E5" s="420"/>
      <c r="F5" s="420"/>
      <c r="G5" s="421"/>
      <c r="H5" s="420"/>
      <c r="I5" s="22"/>
      <c r="J5" s="7"/>
    </row>
    <row r="6" spans="1:10" ht="27" x14ac:dyDescent="0.25">
      <c r="A6" s="25" t="s">
        <v>290</v>
      </c>
      <c r="B6" s="492" t="s">
        <v>291</v>
      </c>
      <c r="C6" s="324" t="s">
        <v>21</v>
      </c>
      <c r="D6" s="324" t="s">
        <v>21</v>
      </c>
      <c r="E6" s="324" t="s">
        <v>21</v>
      </c>
      <c r="F6" s="324">
        <v>700</v>
      </c>
      <c r="G6" s="325">
        <v>750</v>
      </c>
      <c r="H6" s="324" t="s">
        <v>74</v>
      </c>
      <c r="I6" s="503" t="s">
        <v>696</v>
      </c>
      <c r="J6" s="1"/>
    </row>
    <row r="7" spans="1:10" x14ac:dyDescent="0.25">
      <c r="A7" s="25" t="s">
        <v>292</v>
      </c>
      <c r="B7" s="492" t="s">
        <v>71</v>
      </c>
      <c r="C7" s="324" t="s">
        <v>21</v>
      </c>
      <c r="D7" s="37" t="s">
        <v>21</v>
      </c>
      <c r="E7" s="47">
        <v>0.97699999999999998</v>
      </c>
      <c r="F7" s="47">
        <v>0.97</v>
      </c>
      <c r="G7" s="99">
        <v>0.93500000000000005</v>
      </c>
      <c r="H7" s="324" t="s">
        <v>74</v>
      </c>
      <c r="I7" s="24"/>
      <c r="J7" s="1"/>
    </row>
    <row r="8" spans="1:10" ht="14.25" thickBot="1" x14ac:dyDescent="0.3">
      <c r="A8" s="43" t="s">
        <v>293</v>
      </c>
      <c r="B8" s="488" t="s">
        <v>923</v>
      </c>
      <c r="C8" s="32" t="s">
        <v>294</v>
      </c>
      <c r="D8" s="32" t="s">
        <v>294</v>
      </c>
      <c r="E8" s="32" t="s">
        <v>294</v>
      </c>
      <c r="F8" s="32" t="s">
        <v>294</v>
      </c>
      <c r="G8" s="81" t="s">
        <v>294</v>
      </c>
      <c r="H8" s="32" t="s">
        <v>74</v>
      </c>
      <c r="I8" s="27"/>
      <c r="J8" s="1"/>
    </row>
    <row r="9" spans="1:10" s="8" customFormat="1" ht="14.25" thickTop="1" x14ac:dyDescent="0.25">
      <c r="A9" s="21" t="s">
        <v>295</v>
      </c>
      <c r="B9" s="491"/>
      <c r="C9" s="420"/>
      <c r="D9" s="420"/>
      <c r="E9" s="420"/>
      <c r="F9" s="420"/>
      <c r="G9" s="421"/>
      <c r="H9" s="420"/>
      <c r="I9" s="22"/>
      <c r="J9" s="7"/>
    </row>
    <row r="10" spans="1:10" s="8" customFormat="1" x14ac:dyDescent="0.25">
      <c r="A10" s="21" t="s">
        <v>924</v>
      </c>
      <c r="B10" s="491"/>
      <c r="C10" s="420"/>
      <c r="D10" s="420"/>
      <c r="E10" s="420"/>
      <c r="F10" s="420"/>
      <c r="G10" s="421"/>
      <c r="H10" s="420"/>
      <c r="I10" s="22"/>
      <c r="J10" s="7"/>
    </row>
    <row r="11" spans="1:10" x14ac:dyDescent="0.25">
      <c r="A11" s="25" t="s">
        <v>296</v>
      </c>
      <c r="B11" s="492" t="s">
        <v>641</v>
      </c>
      <c r="C11" s="324">
        <v>5</v>
      </c>
      <c r="D11" s="324">
        <v>5</v>
      </c>
      <c r="E11" s="324">
        <v>10</v>
      </c>
      <c r="F11" s="324">
        <v>10</v>
      </c>
      <c r="G11" s="325">
        <v>10</v>
      </c>
      <c r="H11" s="47">
        <v>0</v>
      </c>
      <c r="I11" s="24"/>
      <c r="J11" s="1"/>
    </row>
    <row r="12" spans="1:10" x14ac:dyDescent="0.25">
      <c r="A12" s="25" t="s">
        <v>925</v>
      </c>
      <c r="B12" s="492" t="s">
        <v>71</v>
      </c>
      <c r="C12" s="324" t="s">
        <v>21</v>
      </c>
      <c r="D12" s="324" t="s">
        <v>21</v>
      </c>
      <c r="E12" s="324" t="s">
        <v>21</v>
      </c>
      <c r="F12" s="47">
        <v>0.98399999999999999</v>
      </c>
      <c r="G12" s="99">
        <v>0.995</v>
      </c>
      <c r="H12" s="324" t="s">
        <v>74</v>
      </c>
      <c r="I12" s="24"/>
      <c r="J12" s="1"/>
    </row>
    <row r="13" spans="1:10" ht="14.25" thickBot="1" x14ac:dyDescent="0.3">
      <c r="A13" s="43" t="s">
        <v>297</v>
      </c>
      <c r="B13" s="488" t="s">
        <v>640</v>
      </c>
      <c r="C13" s="32" t="s">
        <v>21</v>
      </c>
      <c r="D13" s="32" t="s">
        <v>21</v>
      </c>
      <c r="E13" s="32">
        <v>19</v>
      </c>
      <c r="F13" s="32">
        <v>33</v>
      </c>
      <c r="G13" s="81">
        <v>53</v>
      </c>
      <c r="H13" s="48">
        <f>(G13-F13)/F13</f>
        <v>0.60606060606060608</v>
      </c>
      <c r="I13" s="27"/>
      <c r="J13" s="1"/>
    </row>
    <row r="14" spans="1:10" s="8" customFormat="1" ht="14.25" thickTop="1" x14ac:dyDescent="0.25">
      <c r="A14" s="21" t="s">
        <v>298</v>
      </c>
      <c r="B14" s="491"/>
      <c r="C14" s="420"/>
      <c r="D14" s="420"/>
      <c r="E14" s="420"/>
      <c r="F14" s="420"/>
      <c r="G14" s="421"/>
      <c r="H14" s="420"/>
      <c r="I14" s="22"/>
      <c r="J14" s="7"/>
    </row>
    <row r="15" spans="1:10" x14ac:dyDescent="0.25">
      <c r="A15" s="413" t="s">
        <v>299</v>
      </c>
      <c r="B15" s="502" t="s">
        <v>300</v>
      </c>
      <c r="C15" s="324" t="s">
        <v>21</v>
      </c>
      <c r="D15" s="324" t="s">
        <v>21</v>
      </c>
      <c r="E15" s="324" t="s">
        <v>21</v>
      </c>
      <c r="F15" s="324" t="s">
        <v>301</v>
      </c>
      <c r="G15" s="325" t="s">
        <v>311</v>
      </c>
      <c r="H15" s="324" t="s">
        <v>74</v>
      </c>
      <c r="I15" s="24"/>
      <c r="J15" s="1"/>
    </row>
    <row r="16" spans="1:10" ht="14.25" thickBot="1" x14ac:dyDescent="0.3">
      <c r="A16" s="43" t="s">
        <v>302</v>
      </c>
      <c r="B16" s="488" t="s">
        <v>640</v>
      </c>
      <c r="C16" s="32" t="s">
        <v>21</v>
      </c>
      <c r="D16" s="32" t="s">
        <v>21</v>
      </c>
      <c r="E16" s="32" t="s">
        <v>21</v>
      </c>
      <c r="F16" s="32" t="s">
        <v>303</v>
      </c>
      <c r="G16" s="81" t="s">
        <v>304</v>
      </c>
      <c r="H16" s="32" t="s">
        <v>74</v>
      </c>
      <c r="I16" s="27"/>
      <c r="J16" s="1"/>
    </row>
    <row r="17" spans="1:11" s="8" customFormat="1" ht="14.25" thickTop="1" x14ac:dyDescent="0.25">
      <c r="A17" s="21" t="s">
        <v>305</v>
      </c>
      <c r="B17" s="491"/>
      <c r="C17" s="420"/>
      <c r="D17" s="420"/>
      <c r="E17" s="420"/>
      <c r="F17" s="420"/>
      <c r="G17" s="421"/>
      <c r="H17" s="420"/>
      <c r="I17" s="22"/>
      <c r="J17" s="7"/>
    </row>
    <row r="18" spans="1:11" s="8" customFormat="1" x14ac:dyDescent="0.25">
      <c r="A18" s="21" t="s">
        <v>306</v>
      </c>
      <c r="B18" s="491" t="s">
        <v>71</v>
      </c>
      <c r="C18" s="36">
        <v>1</v>
      </c>
      <c r="D18" s="36">
        <v>1</v>
      </c>
      <c r="E18" s="36">
        <v>1</v>
      </c>
      <c r="F18" s="36">
        <v>1</v>
      </c>
      <c r="G18" s="89">
        <v>1</v>
      </c>
      <c r="H18" s="420" t="s">
        <v>21</v>
      </c>
      <c r="I18" s="22"/>
      <c r="J18" s="7"/>
    </row>
    <row r="19" spans="1:11" s="8" customFormat="1" x14ac:dyDescent="0.25">
      <c r="A19" s="21" t="s">
        <v>307</v>
      </c>
      <c r="B19" s="491" t="s">
        <v>23</v>
      </c>
      <c r="C19" s="415">
        <v>3779</v>
      </c>
      <c r="D19" s="415">
        <v>3765</v>
      </c>
      <c r="E19" s="415">
        <v>4566</v>
      </c>
      <c r="F19" s="415">
        <v>5354</v>
      </c>
      <c r="G19" s="416">
        <v>5274</v>
      </c>
      <c r="H19" s="46">
        <f>(G19-F19)/F19</f>
        <v>-1.4942099364960777E-2</v>
      </c>
      <c r="I19" s="22"/>
      <c r="J19" s="7"/>
    </row>
    <row r="20" spans="1:11" x14ac:dyDescent="0.25">
      <c r="A20" s="25" t="s">
        <v>308</v>
      </c>
      <c r="B20" s="492"/>
      <c r="C20" s="342">
        <v>843</v>
      </c>
      <c r="D20" s="342">
        <v>754</v>
      </c>
      <c r="E20" s="342">
        <v>1323</v>
      </c>
      <c r="F20" s="342">
        <v>1782</v>
      </c>
      <c r="G20" s="345">
        <v>1625</v>
      </c>
      <c r="H20" s="47">
        <f>(G20-F20)/F20</f>
        <v>-8.8103254769921438E-2</v>
      </c>
      <c r="I20" s="24"/>
      <c r="J20" s="1"/>
    </row>
    <row r="21" spans="1:11" x14ac:dyDescent="0.25">
      <c r="A21" s="25" t="s">
        <v>309</v>
      </c>
      <c r="B21" s="492"/>
      <c r="C21" s="342">
        <v>280</v>
      </c>
      <c r="D21" s="342">
        <v>306</v>
      </c>
      <c r="E21" s="342">
        <v>322</v>
      </c>
      <c r="F21" s="342">
        <v>380</v>
      </c>
      <c r="G21" s="345">
        <v>363</v>
      </c>
      <c r="H21" s="47">
        <f t="shared" ref="H21:H24" si="0">(G21-F21)/F21</f>
        <v>-4.4736842105263158E-2</v>
      </c>
      <c r="I21" s="24"/>
      <c r="J21" s="1"/>
    </row>
    <row r="22" spans="1:11" x14ac:dyDescent="0.25">
      <c r="A22" s="25" t="s">
        <v>926</v>
      </c>
      <c r="B22" s="492"/>
      <c r="C22" s="342">
        <v>141</v>
      </c>
      <c r="D22" s="342">
        <v>132</v>
      </c>
      <c r="E22" s="342">
        <v>133</v>
      </c>
      <c r="F22" s="342">
        <v>150</v>
      </c>
      <c r="G22" s="345">
        <v>171</v>
      </c>
      <c r="H22" s="47">
        <f t="shared" si="0"/>
        <v>0.14000000000000001</v>
      </c>
      <c r="I22" s="24"/>
      <c r="J22" s="1"/>
    </row>
    <row r="23" spans="1:11" x14ac:dyDescent="0.25">
      <c r="A23" s="63" t="s">
        <v>927</v>
      </c>
      <c r="B23" s="492"/>
      <c r="C23" s="342">
        <v>139</v>
      </c>
      <c r="D23" s="342">
        <v>174</v>
      </c>
      <c r="E23" s="342">
        <v>189</v>
      </c>
      <c r="F23" s="342">
        <v>230</v>
      </c>
      <c r="G23" s="345">
        <v>192</v>
      </c>
      <c r="H23" s="47">
        <f t="shared" si="0"/>
        <v>-0.16521739130434782</v>
      </c>
      <c r="I23" s="24"/>
      <c r="J23" s="1"/>
    </row>
    <row r="24" spans="1:11" ht="14.25" thickBot="1" x14ac:dyDescent="0.3">
      <c r="A24" s="43" t="s">
        <v>310</v>
      </c>
      <c r="B24" s="488"/>
      <c r="C24" s="74">
        <v>2656</v>
      </c>
      <c r="D24" s="74">
        <v>2705</v>
      </c>
      <c r="E24" s="74">
        <v>2921</v>
      </c>
      <c r="F24" s="74">
        <v>3192</v>
      </c>
      <c r="G24" s="103">
        <v>3286</v>
      </c>
      <c r="H24" s="48">
        <f t="shared" si="0"/>
        <v>2.944862155388471E-2</v>
      </c>
      <c r="I24" s="27"/>
      <c r="J24" s="1"/>
    </row>
    <row r="25" spans="1:11" s="356" customFormat="1" ht="15.75" thickTop="1" x14ac:dyDescent="0.25">
      <c r="A25" s="385" t="s">
        <v>928</v>
      </c>
      <c r="B25" s="69"/>
      <c r="C25" s="412" t="s">
        <v>28</v>
      </c>
      <c r="D25" s="412" t="s">
        <v>28</v>
      </c>
      <c r="E25" s="513">
        <v>223.94</v>
      </c>
      <c r="F25" s="513">
        <v>118.76</v>
      </c>
      <c r="G25" s="512">
        <v>123.26</v>
      </c>
      <c r="H25" s="69" t="s">
        <v>74</v>
      </c>
      <c r="I25" s="475"/>
      <c r="J25" s="335"/>
      <c r="K25" s="35"/>
    </row>
    <row r="26" spans="1:11" ht="8.65" customHeight="1" x14ac:dyDescent="0.25">
      <c r="A26" s="1"/>
      <c r="B26" s="486"/>
      <c r="C26" s="31"/>
      <c r="D26" s="31"/>
      <c r="E26" s="31"/>
      <c r="F26" s="31"/>
      <c r="G26" s="31"/>
      <c r="H26" s="31"/>
      <c r="I26" s="1"/>
      <c r="J26" s="1"/>
    </row>
    <row r="27" spans="1:11" x14ac:dyDescent="0.25">
      <c r="A27" s="560" t="s">
        <v>1025</v>
      </c>
      <c r="B27" s="560"/>
      <c r="C27" s="560"/>
      <c r="D27" s="560"/>
      <c r="E27" s="560"/>
      <c r="F27" s="560"/>
      <c r="G27" s="560"/>
      <c r="H27" s="560"/>
      <c r="I27" s="560"/>
      <c r="J27" s="1"/>
    </row>
    <row r="28" spans="1:11" x14ac:dyDescent="0.25">
      <c r="A28" s="560"/>
      <c r="B28" s="560"/>
      <c r="C28" s="560"/>
      <c r="D28" s="560"/>
      <c r="E28" s="560"/>
      <c r="F28" s="560"/>
      <c r="G28" s="560"/>
      <c r="H28" s="560"/>
      <c r="I28" s="560"/>
      <c r="J28" s="1"/>
    </row>
  </sheetData>
  <mergeCells count="1">
    <mergeCell ref="A27:I28"/>
  </mergeCells>
  <pageMargins left="0.31496062992125984" right="0.31496062992125984" top="0.39370078740157483" bottom="0.39370078740157483" header="0.31496062992125984" footer="0.31496062992125984"/>
  <pageSetup paperSize="9" scale="78" orientation="landscape" r:id="rId1"/>
  <colBreaks count="1" manualBreakCount="1">
    <brk id="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32B14-99CF-4D66-93A9-6DFE3F261595}">
  <sheetPr>
    <tabColor theme="1"/>
  </sheetPr>
  <dimension ref="A1:D92"/>
  <sheetViews>
    <sheetView view="pageBreakPreview" zoomScale="85" zoomScaleNormal="70" zoomScaleSheetLayoutView="85" workbookViewId="0">
      <pane xSplit="1" ySplit="5" topLeftCell="B6" activePane="bottomRight" state="frozen"/>
      <selection activeCell="D121" sqref="D121"/>
      <selection pane="topRight" activeCell="D121" sqref="D121"/>
      <selection pane="bottomLeft" activeCell="D121" sqref="D121"/>
      <selection pane="bottomRight" activeCell="B6" sqref="B6:B8"/>
    </sheetView>
  </sheetViews>
  <sheetFormatPr baseColWidth="10" defaultColWidth="11.375" defaultRowHeight="13.5" x14ac:dyDescent="0.25"/>
  <cols>
    <col min="1" max="1" width="16.75" style="356" customWidth="1"/>
    <col min="2" max="2" width="36.875" style="35" customWidth="1"/>
    <col min="3" max="3" width="83.75" style="35" customWidth="1"/>
    <col min="4" max="4" width="133.25" style="35" customWidth="1"/>
  </cols>
  <sheetData>
    <row r="1" spans="1:4" ht="19.5" x14ac:dyDescent="0.35">
      <c r="A1" s="590" t="s">
        <v>1244</v>
      </c>
      <c r="B1" s="590"/>
      <c r="C1" s="590"/>
      <c r="D1" s="590"/>
    </row>
    <row r="2" spans="1:4" x14ac:dyDescent="0.25">
      <c r="A2" s="591" t="s">
        <v>932</v>
      </c>
      <c r="B2" s="591"/>
      <c r="C2" s="591"/>
      <c r="D2" s="591"/>
    </row>
    <row r="3" spans="1:4" ht="27" customHeight="1" x14ac:dyDescent="0.25">
      <c r="A3" s="366" t="s">
        <v>334</v>
      </c>
      <c r="B3" s="366" t="s">
        <v>335</v>
      </c>
      <c r="C3" s="366" t="s">
        <v>336</v>
      </c>
      <c r="D3" s="366" t="s">
        <v>337</v>
      </c>
    </row>
    <row r="4" spans="1:4" x14ac:dyDescent="0.25">
      <c r="A4" s="592" t="s">
        <v>338</v>
      </c>
      <c r="B4" s="592"/>
      <c r="C4" s="592"/>
      <c r="D4" s="592"/>
    </row>
    <row r="5" spans="1:4" x14ac:dyDescent="0.25">
      <c r="A5" s="588" t="s">
        <v>481</v>
      </c>
      <c r="B5" s="588"/>
      <c r="C5" s="588"/>
      <c r="D5" s="588"/>
    </row>
    <row r="6" spans="1:4" x14ac:dyDescent="0.25">
      <c r="A6" s="533" t="s">
        <v>482</v>
      </c>
      <c r="B6" s="533" t="s">
        <v>483</v>
      </c>
      <c r="C6" s="357" t="s">
        <v>1026</v>
      </c>
      <c r="D6" s="357" t="s">
        <v>929</v>
      </c>
    </row>
    <row r="7" spans="1:4" x14ac:dyDescent="0.25">
      <c r="A7" s="533" t="s">
        <v>484</v>
      </c>
      <c r="B7" s="533" t="s">
        <v>483</v>
      </c>
      <c r="C7" s="357" t="s">
        <v>1026</v>
      </c>
      <c r="D7" s="357" t="s">
        <v>930</v>
      </c>
    </row>
    <row r="8" spans="1:4" x14ac:dyDescent="0.25">
      <c r="A8" s="533" t="s">
        <v>485</v>
      </c>
      <c r="B8" s="533" t="s">
        <v>483</v>
      </c>
      <c r="C8" s="357" t="s">
        <v>1026</v>
      </c>
      <c r="D8" s="357" t="s">
        <v>931</v>
      </c>
    </row>
    <row r="9" spans="1:4" x14ac:dyDescent="0.25">
      <c r="A9" s="533" t="s">
        <v>486</v>
      </c>
      <c r="B9" s="357" t="s">
        <v>483</v>
      </c>
      <c r="C9" s="357" t="s">
        <v>1026</v>
      </c>
      <c r="D9" s="357" t="s">
        <v>487</v>
      </c>
    </row>
    <row r="10" spans="1:4" ht="27" x14ac:dyDescent="0.25">
      <c r="A10" s="533" t="s">
        <v>488</v>
      </c>
      <c r="B10" s="357" t="s">
        <v>489</v>
      </c>
      <c r="C10" s="357" t="s">
        <v>933</v>
      </c>
      <c r="D10" s="357" t="s">
        <v>934</v>
      </c>
    </row>
    <row r="11" spans="1:4" x14ac:dyDescent="0.25">
      <c r="A11" s="533" t="s">
        <v>490</v>
      </c>
      <c r="B11" s="357" t="s">
        <v>491</v>
      </c>
      <c r="C11" s="357" t="s">
        <v>616</v>
      </c>
      <c r="D11" s="357" t="s">
        <v>935</v>
      </c>
    </row>
    <row r="12" spans="1:4" x14ac:dyDescent="0.25">
      <c r="A12" s="533" t="s">
        <v>492</v>
      </c>
      <c r="B12" s="357" t="s">
        <v>493</v>
      </c>
      <c r="C12" s="355" t="s">
        <v>494</v>
      </c>
      <c r="D12" s="357" t="s">
        <v>495</v>
      </c>
    </row>
    <row r="13" spans="1:4" ht="27" x14ac:dyDescent="0.25">
      <c r="A13" s="533" t="s">
        <v>496</v>
      </c>
      <c r="B13" s="357" t="s">
        <v>497</v>
      </c>
      <c r="C13" s="375" t="s">
        <v>1218</v>
      </c>
      <c r="D13" s="357" t="s">
        <v>498</v>
      </c>
    </row>
    <row r="14" spans="1:4" x14ac:dyDescent="0.25">
      <c r="A14" s="588" t="s">
        <v>499</v>
      </c>
      <c r="B14" s="588"/>
      <c r="C14" s="588"/>
      <c r="D14" s="588"/>
    </row>
    <row r="15" spans="1:4" ht="27" x14ac:dyDescent="0.25">
      <c r="A15" s="533" t="s">
        <v>500</v>
      </c>
      <c r="B15" s="357" t="s">
        <v>501</v>
      </c>
      <c r="C15" s="357" t="s">
        <v>1026</v>
      </c>
      <c r="D15" s="357" t="s">
        <v>936</v>
      </c>
    </row>
    <row r="16" spans="1:4" x14ac:dyDescent="0.25">
      <c r="A16" s="533" t="s">
        <v>502</v>
      </c>
      <c r="B16" s="357" t="s">
        <v>503</v>
      </c>
      <c r="C16" s="357" t="s">
        <v>838</v>
      </c>
      <c r="D16" s="357" t="s">
        <v>456</v>
      </c>
    </row>
    <row r="17" spans="1:4" ht="27" x14ac:dyDescent="0.25">
      <c r="A17" s="533" t="s">
        <v>504</v>
      </c>
      <c r="B17" s="357" t="s">
        <v>505</v>
      </c>
      <c r="C17" s="357" t="s">
        <v>617</v>
      </c>
      <c r="D17" s="357" t="s">
        <v>821</v>
      </c>
    </row>
    <row r="18" spans="1:4" x14ac:dyDescent="0.25">
      <c r="A18" s="588" t="s">
        <v>506</v>
      </c>
      <c r="B18" s="588"/>
      <c r="C18" s="588"/>
      <c r="D18" s="588"/>
    </row>
    <row r="19" spans="1:4" ht="67.5" x14ac:dyDescent="0.25">
      <c r="A19" s="533" t="s">
        <v>507</v>
      </c>
      <c r="B19" s="357" t="s">
        <v>508</v>
      </c>
      <c r="C19" s="375" t="s">
        <v>1229</v>
      </c>
      <c r="D19" s="357" t="s">
        <v>937</v>
      </c>
    </row>
    <row r="20" spans="1:4" ht="27" x14ac:dyDescent="0.25">
      <c r="A20" s="533" t="s">
        <v>509</v>
      </c>
      <c r="B20" s="357" t="s">
        <v>510</v>
      </c>
      <c r="C20" s="357" t="s">
        <v>618</v>
      </c>
      <c r="D20" s="357"/>
    </row>
    <row r="21" spans="1:4" x14ac:dyDescent="0.25">
      <c r="A21" s="533" t="s">
        <v>511</v>
      </c>
      <c r="B21" s="357" t="s">
        <v>512</v>
      </c>
      <c r="C21" s="357" t="s">
        <v>619</v>
      </c>
      <c r="D21" s="357"/>
    </row>
    <row r="22" spans="1:4" ht="94.5" x14ac:dyDescent="0.25">
      <c r="A22" s="533" t="s">
        <v>513</v>
      </c>
      <c r="B22" s="357" t="s">
        <v>514</v>
      </c>
      <c r="C22" s="375" t="s">
        <v>1230</v>
      </c>
      <c r="D22" s="357"/>
    </row>
    <row r="23" spans="1:4" ht="40.5" x14ac:dyDescent="0.25">
      <c r="A23" s="533" t="s">
        <v>515</v>
      </c>
      <c r="B23" s="357" t="s">
        <v>516</v>
      </c>
      <c r="C23" s="375" t="s">
        <v>1231</v>
      </c>
      <c r="D23" s="357"/>
    </row>
    <row r="24" spans="1:4" ht="27" x14ac:dyDescent="0.25">
      <c r="A24" s="533" t="s">
        <v>517</v>
      </c>
      <c r="B24" s="357" t="s">
        <v>518</v>
      </c>
      <c r="C24" s="375" t="s">
        <v>1219</v>
      </c>
      <c r="D24" s="357" t="s">
        <v>822</v>
      </c>
    </row>
    <row r="25" spans="1:4" ht="40.5" x14ac:dyDescent="0.25">
      <c r="A25" s="533" t="s">
        <v>519</v>
      </c>
      <c r="B25" s="357" t="s">
        <v>520</v>
      </c>
      <c r="C25" s="375" t="s">
        <v>1232</v>
      </c>
      <c r="D25" s="357"/>
    </row>
    <row r="26" spans="1:4" ht="54" x14ac:dyDescent="0.25">
      <c r="A26" s="533" t="s">
        <v>521</v>
      </c>
      <c r="B26" s="357" t="s">
        <v>522</v>
      </c>
      <c r="C26" s="375" t="s">
        <v>1220</v>
      </c>
      <c r="D26" s="357"/>
    </row>
    <row r="27" spans="1:4" ht="40.5" x14ac:dyDescent="0.25">
      <c r="A27" s="533" t="s">
        <v>523</v>
      </c>
      <c r="B27" s="357" t="s">
        <v>524</v>
      </c>
      <c r="C27" s="375" t="s">
        <v>1222</v>
      </c>
      <c r="D27" s="357" t="s">
        <v>938</v>
      </c>
    </row>
    <row r="28" spans="1:4" ht="27" x14ac:dyDescent="0.25">
      <c r="A28" s="533" t="s">
        <v>525</v>
      </c>
      <c r="B28" s="357" t="s">
        <v>526</v>
      </c>
      <c r="C28" s="375" t="s">
        <v>1221</v>
      </c>
      <c r="D28" s="357"/>
    </row>
    <row r="29" spans="1:4" x14ac:dyDescent="0.25">
      <c r="A29" s="533" t="s">
        <v>527</v>
      </c>
      <c r="B29" s="357" t="s">
        <v>528</v>
      </c>
      <c r="C29" s="355" t="s">
        <v>529</v>
      </c>
      <c r="D29" s="357"/>
    </row>
    <row r="30" spans="1:4" x14ac:dyDescent="0.25">
      <c r="A30" s="533" t="s">
        <v>530</v>
      </c>
      <c r="B30" s="357" t="s">
        <v>531</v>
      </c>
      <c r="C30" s="355" t="s">
        <v>529</v>
      </c>
      <c r="D30" s="357"/>
    </row>
    <row r="31" spans="1:4" x14ac:dyDescent="0.25">
      <c r="A31" s="533" t="s">
        <v>532</v>
      </c>
      <c r="B31" s="357" t="s">
        <v>533</v>
      </c>
      <c r="C31" s="357" t="s">
        <v>620</v>
      </c>
      <c r="D31" s="357"/>
    </row>
    <row r="32" spans="1:4" x14ac:dyDescent="0.25">
      <c r="A32" s="588" t="s">
        <v>534</v>
      </c>
      <c r="B32" s="588"/>
      <c r="C32" s="588"/>
      <c r="D32" s="588"/>
    </row>
    <row r="33" spans="1:4" ht="27" customHeight="1" x14ac:dyDescent="0.25">
      <c r="A33" s="533" t="s">
        <v>535</v>
      </c>
      <c r="B33" s="357" t="s">
        <v>536</v>
      </c>
      <c r="C33" s="375" t="s">
        <v>1223</v>
      </c>
      <c r="D33" s="357"/>
    </row>
    <row r="34" spans="1:4" ht="81" x14ac:dyDescent="0.25">
      <c r="A34" s="533" t="s">
        <v>537</v>
      </c>
      <c r="B34" s="357" t="s">
        <v>538</v>
      </c>
      <c r="C34" s="375" t="s">
        <v>1233</v>
      </c>
      <c r="D34" s="509" t="s">
        <v>824</v>
      </c>
    </row>
    <row r="35" spans="1:4" x14ac:dyDescent="0.25">
      <c r="A35" s="533" t="s">
        <v>539</v>
      </c>
      <c r="B35" s="357" t="s">
        <v>540</v>
      </c>
      <c r="C35" s="357" t="s">
        <v>626</v>
      </c>
      <c r="D35" s="357"/>
    </row>
    <row r="36" spans="1:4" x14ac:dyDescent="0.25">
      <c r="A36" s="533" t="s">
        <v>541</v>
      </c>
      <c r="B36" s="357" t="s">
        <v>542</v>
      </c>
      <c r="C36" s="357" t="s">
        <v>626</v>
      </c>
      <c r="D36" s="357"/>
    </row>
    <row r="37" spans="1:4" ht="12.6" customHeight="1" x14ac:dyDescent="0.25">
      <c r="A37" s="533" t="s">
        <v>543</v>
      </c>
      <c r="B37" s="357" t="s">
        <v>544</v>
      </c>
      <c r="C37" s="357" t="s">
        <v>627</v>
      </c>
      <c r="D37" s="357"/>
    </row>
    <row r="38" spans="1:4" ht="54" x14ac:dyDescent="0.25">
      <c r="A38" s="533" t="s">
        <v>545</v>
      </c>
      <c r="B38" s="357" t="s">
        <v>546</v>
      </c>
      <c r="C38" s="357" t="s">
        <v>621</v>
      </c>
      <c r="D38" s="352" t="s">
        <v>547</v>
      </c>
    </row>
    <row r="39" spans="1:4" x14ac:dyDescent="0.25">
      <c r="A39" s="533" t="s">
        <v>548</v>
      </c>
      <c r="B39" s="357" t="s">
        <v>549</v>
      </c>
      <c r="C39" s="357" t="s">
        <v>939</v>
      </c>
      <c r="D39" s="357" t="s">
        <v>940</v>
      </c>
    </row>
    <row r="40" spans="1:4" x14ac:dyDescent="0.25">
      <c r="A40" s="588" t="s">
        <v>550</v>
      </c>
      <c r="B40" s="588"/>
      <c r="C40" s="588"/>
      <c r="D40" s="588"/>
    </row>
    <row r="41" spans="1:4" ht="40.5" x14ac:dyDescent="0.25">
      <c r="A41" s="533" t="s">
        <v>551</v>
      </c>
      <c r="B41" s="357" t="s">
        <v>552</v>
      </c>
      <c r="C41" s="375" t="s">
        <v>1224</v>
      </c>
      <c r="D41" s="357"/>
    </row>
    <row r="42" spans="1:4" ht="40.5" x14ac:dyDescent="0.25">
      <c r="A42" s="533" t="s">
        <v>553</v>
      </c>
      <c r="B42" s="357" t="s">
        <v>554</v>
      </c>
      <c r="C42" s="352" t="s">
        <v>885</v>
      </c>
      <c r="D42" s="357"/>
    </row>
    <row r="43" spans="1:4" x14ac:dyDescent="0.25">
      <c r="A43" s="581" t="s">
        <v>942</v>
      </c>
      <c r="B43" s="581"/>
      <c r="C43" s="581"/>
      <c r="D43" s="581"/>
    </row>
    <row r="44" spans="1:4" x14ac:dyDescent="0.25">
      <c r="A44" s="533" t="s">
        <v>555</v>
      </c>
      <c r="B44" s="357" t="s">
        <v>556</v>
      </c>
      <c r="C44" s="357" t="s">
        <v>1012</v>
      </c>
      <c r="D44" s="357"/>
    </row>
    <row r="45" spans="1:4" ht="40.5" x14ac:dyDescent="0.25">
      <c r="A45" s="533" t="s">
        <v>557</v>
      </c>
      <c r="B45" s="357" t="s">
        <v>558</v>
      </c>
      <c r="C45" s="375" t="s">
        <v>1225</v>
      </c>
      <c r="D45" s="357" t="s">
        <v>941</v>
      </c>
    </row>
    <row r="46" spans="1:4" ht="40.5" x14ac:dyDescent="0.25">
      <c r="A46" s="533" t="s">
        <v>559</v>
      </c>
      <c r="B46" s="357" t="s">
        <v>560</v>
      </c>
      <c r="C46" s="375" t="s">
        <v>1226</v>
      </c>
      <c r="D46" s="357"/>
    </row>
    <row r="47" spans="1:4" x14ac:dyDescent="0.25">
      <c r="A47" s="589" t="s">
        <v>942</v>
      </c>
      <c r="B47" s="589"/>
      <c r="C47" s="589"/>
      <c r="D47" s="589"/>
    </row>
    <row r="48" spans="1:4" x14ac:dyDescent="0.25">
      <c r="A48" s="581" t="s">
        <v>943</v>
      </c>
      <c r="B48" s="581"/>
      <c r="C48" s="581"/>
      <c r="D48" s="581"/>
    </row>
    <row r="49" spans="1:4" x14ac:dyDescent="0.25">
      <c r="A49" s="367" t="s">
        <v>561</v>
      </c>
      <c r="B49" s="367" t="s">
        <v>562</v>
      </c>
      <c r="C49" s="367"/>
      <c r="D49" s="367"/>
    </row>
    <row r="50" spans="1:4" ht="41.45" customHeight="1" x14ac:dyDescent="0.25">
      <c r="A50" s="582" t="s">
        <v>944</v>
      </c>
      <c r="B50" s="357" t="s">
        <v>945</v>
      </c>
      <c r="C50" s="357" t="s">
        <v>1234</v>
      </c>
      <c r="D50" s="357"/>
    </row>
    <row r="51" spans="1:4" ht="27" x14ac:dyDescent="0.25">
      <c r="A51" s="583"/>
      <c r="B51" s="357" t="s">
        <v>563</v>
      </c>
      <c r="C51" s="357" t="s">
        <v>1235</v>
      </c>
      <c r="D51" s="357"/>
    </row>
    <row r="52" spans="1:4" x14ac:dyDescent="0.25">
      <c r="A52" s="584"/>
      <c r="B52" s="357" t="s">
        <v>564</v>
      </c>
      <c r="C52" s="357" t="s">
        <v>627</v>
      </c>
      <c r="D52" s="357"/>
    </row>
    <row r="53" spans="1:4" ht="27" x14ac:dyDescent="0.25">
      <c r="A53" s="355" t="s">
        <v>565</v>
      </c>
      <c r="B53" s="357" t="s">
        <v>566</v>
      </c>
      <c r="C53" s="357" t="s">
        <v>1236</v>
      </c>
      <c r="D53" s="357"/>
    </row>
    <row r="54" spans="1:4" x14ac:dyDescent="0.25">
      <c r="A54" s="581" t="s">
        <v>567</v>
      </c>
      <c r="B54" s="581"/>
      <c r="C54" s="581"/>
      <c r="D54" s="581"/>
    </row>
    <row r="55" spans="1:4" x14ac:dyDescent="0.25">
      <c r="A55" s="367" t="s">
        <v>568</v>
      </c>
      <c r="B55" s="367" t="s">
        <v>569</v>
      </c>
      <c r="C55" s="354"/>
      <c r="D55" s="354"/>
    </row>
    <row r="56" spans="1:4" ht="81" x14ac:dyDescent="0.25">
      <c r="A56" s="355" t="s">
        <v>944</v>
      </c>
      <c r="B56" s="375" t="s">
        <v>946</v>
      </c>
      <c r="C56" s="375" t="s">
        <v>1227</v>
      </c>
      <c r="D56" s="357"/>
    </row>
    <row r="57" spans="1:4" ht="81" x14ac:dyDescent="0.25">
      <c r="A57" s="355" t="s">
        <v>570</v>
      </c>
      <c r="B57" s="357" t="s">
        <v>571</v>
      </c>
      <c r="C57" s="375" t="s">
        <v>1227</v>
      </c>
      <c r="D57" s="357" t="s">
        <v>947</v>
      </c>
    </row>
    <row r="58" spans="1:4" ht="40.5" x14ac:dyDescent="0.25">
      <c r="A58" s="355" t="s">
        <v>572</v>
      </c>
      <c r="B58" s="357" t="s">
        <v>573</v>
      </c>
      <c r="C58" s="357" t="s">
        <v>873</v>
      </c>
      <c r="D58" s="357"/>
    </row>
    <row r="59" spans="1:4" ht="40.5" x14ac:dyDescent="0.25">
      <c r="A59" s="355" t="s">
        <v>574</v>
      </c>
      <c r="B59" s="357" t="s">
        <v>575</v>
      </c>
      <c r="C59" s="357" t="s">
        <v>874</v>
      </c>
      <c r="D59" s="357" t="s">
        <v>947</v>
      </c>
    </row>
    <row r="60" spans="1:4" ht="40.5" x14ac:dyDescent="0.25">
      <c r="A60" s="355" t="s">
        <v>576</v>
      </c>
      <c r="B60" s="357" t="s">
        <v>577</v>
      </c>
      <c r="C60" s="357" t="s">
        <v>875</v>
      </c>
      <c r="D60" s="357"/>
    </row>
    <row r="61" spans="1:4" ht="40.5" x14ac:dyDescent="0.25">
      <c r="A61" s="355" t="s">
        <v>578</v>
      </c>
      <c r="B61" s="357" t="s">
        <v>579</v>
      </c>
      <c r="C61" s="357" t="s">
        <v>874</v>
      </c>
      <c r="D61" s="357"/>
    </row>
    <row r="62" spans="1:4" ht="28.5" x14ac:dyDescent="0.25">
      <c r="A62" s="355" t="s">
        <v>580</v>
      </c>
      <c r="B62" s="357" t="s">
        <v>841</v>
      </c>
      <c r="C62" s="357" t="s">
        <v>876</v>
      </c>
      <c r="D62" s="352" t="s">
        <v>840</v>
      </c>
    </row>
    <row r="63" spans="1:4" s="368" customFormat="1" ht="27" x14ac:dyDescent="0.25">
      <c r="A63" s="506" t="s">
        <v>581</v>
      </c>
      <c r="B63" s="507" t="s">
        <v>948</v>
      </c>
      <c r="C63" s="508"/>
      <c r="D63" s="367" t="s">
        <v>951</v>
      </c>
    </row>
    <row r="64" spans="1:4" ht="67.5" x14ac:dyDescent="0.25">
      <c r="A64" s="355" t="s">
        <v>944</v>
      </c>
      <c r="B64" s="375" t="s">
        <v>949</v>
      </c>
      <c r="C64" s="352" t="s">
        <v>1237</v>
      </c>
      <c r="D64" s="357" t="s">
        <v>582</v>
      </c>
    </row>
    <row r="65" spans="1:4" ht="27" x14ac:dyDescent="0.25">
      <c r="A65" s="355" t="s">
        <v>583</v>
      </c>
      <c r="B65" s="357" t="s">
        <v>584</v>
      </c>
      <c r="C65" s="352" t="s">
        <v>1237</v>
      </c>
      <c r="D65" s="357" t="s">
        <v>582</v>
      </c>
    </row>
    <row r="66" spans="1:4" x14ac:dyDescent="0.25">
      <c r="A66" s="581" t="s">
        <v>950</v>
      </c>
      <c r="B66" s="581"/>
      <c r="C66" s="581"/>
      <c r="D66" s="581"/>
    </row>
    <row r="67" spans="1:4" s="368" customFormat="1" ht="13.9" customHeight="1" x14ac:dyDescent="0.25">
      <c r="A67" s="506" t="s">
        <v>842</v>
      </c>
      <c r="B67" s="507" t="s">
        <v>585</v>
      </c>
      <c r="C67" s="508"/>
      <c r="D67" s="367"/>
    </row>
    <row r="68" spans="1:4" ht="67.5" x14ac:dyDescent="0.25">
      <c r="A68" s="525" t="s">
        <v>952</v>
      </c>
      <c r="B68" s="357" t="s">
        <v>949</v>
      </c>
      <c r="C68" s="357" t="s">
        <v>1013</v>
      </c>
      <c r="D68" s="357"/>
    </row>
    <row r="69" spans="1:4" ht="27" x14ac:dyDescent="0.25">
      <c r="A69" s="525" t="s">
        <v>586</v>
      </c>
      <c r="B69" s="357" t="s">
        <v>587</v>
      </c>
      <c r="C69" s="352" t="s">
        <v>891</v>
      </c>
      <c r="D69" s="357" t="s">
        <v>582</v>
      </c>
    </row>
    <row r="70" spans="1:4" ht="27" x14ac:dyDescent="0.25">
      <c r="A70" s="525" t="s">
        <v>588</v>
      </c>
      <c r="B70" s="357" t="s">
        <v>589</v>
      </c>
      <c r="C70" s="352" t="s">
        <v>892</v>
      </c>
      <c r="D70" s="357"/>
    </row>
    <row r="71" spans="1:4" ht="40.5" x14ac:dyDescent="0.25">
      <c r="A71" s="525" t="s">
        <v>590</v>
      </c>
      <c r="B71" s="357" t="s">
        <v>591</v>
      </c>
      <c r="C71" s="352" t="s">
        <v>1014</v>
      </c>
      <c r="D71" s="357"/>
    </row>
    <row r="72" spans="1:4" ht="40.5" x14ac:dyDescent="0.25">
      <c r="A72" s="525" t="s">
        <v>592</v>
      </c>
      <c r="B72" s="357" t="s">
        <v>593</v>
      </c>
      <c r="C72" s="352" t="s">
        <v>893</v>
      </c>
      <c r="D72" s="357" t="s">
        <v>582</v>
      </c>
    </row>
    <row r="73" spans="1:4" ht="27" x14ac:dyDescent="0.25">
      <c r="A73" s="525" t="s">
        <v>594</v>
      </c>
      <c r="B73" s="357" t="s">
        <v>595</v>
      </c>
      <c r="C73" s="352" t="s">
        <v>894</v>
      </c>
      <c r="D73" s="357" t="s">
        <v>596</v>
      </c>
    </row>
    <row r="74" spans="1:4" ht="27" x14ac:dyDescent="0.25">
      <c r="A74" s="525" t="s">
        <v>597</v>
      </c>
      <c r="B74" s="357" t="s">
        <v>598</v>
      </c>
      <c r="C74" s="352" t="s">
        <v>894</v>
      </c>
      <c r="D74" s="357" t="s">
        <v>599</v>
      </c>
    </row>
    <row r="75" spans="1:4" ht="27" x14ac:dyDescent="0.25">
      <c r="A75" s="525" t="s">
        <v>600</v>
      </c>
      <c r="B75" s="357" t="s">
        <v>601</v>
      </c>
      <c r="C75" s="352" t="s">
        <v>893</v>
      </c>
      <c r="D75" s="357" t="s">
        <v>602</v>
      </c>
    </row>
    <row r="76" spans="1:4" ht="40.5" x14ac:dyDescent="0.25">
      <c r="A76" s="525" t="s">
        <v>603</v>
      </c>
      <c r="B76" s="357" t="s">
        <v>604</v>
      </c>
      <c r="C76" s="357" t="s">
        <v>1015</v>
      </c>
      <c r="D76" s="357" t="s">
        <v>953</v>
      </c>
    </row>
    <row r="77" spans="1:4" s="368" customFormat="1" ht="13.9" customHeight="1" x14ac:dyDescent="0.25">
      <c r="A77" s="506" t="s">
        <v>843</v>
      </c>
      <c r="B77" s="507" t="s">
        <v>11</v>
      </c>
      <c r="C77" s="508"/>
      <c r="D77" s="367"/>
    </row>
    <row r="78" spans="1:4" ht="67.5" x14ac:dyDescent="0.25">
      <c r="A78" s="525" t="s">
        <v>954</v>
      </c>
      <c r="B78" s="357" t="s">
        <v>949</v>
      </c>
      <c r="C78" s="357" t="s">
        <v>884</v>
      </c>
      <c r="D78" s="357"/>
    </row>
    <row r="79" spans="1:4" x14ac:dyDescent="0.25">
      <c r="A79" s="585" t="s">
        <v>605</v>
      </c>
      <c r="B79" s="357" t="s">
        <v>606</v>
      </c>
      <c r="C79" s="357" t="s">
        <v>1238</v>
      </c>
      <c r="D79" s="357"/>
    </row>
    <row r="80" spans="1:4" x14ac:dyDescent="0.25">
      <c r="A80" s="586"/>
      <c r="B80" s="357"/>
      <c r="C80" s="357" t="s">
        <v>679</v>
      </c>
      <c r="D80" s="357" t="s">
        <v>607</v>
      </c>
    </row>
    <row r="81" spans="1:4" x14ac:dyDescent="0.25">
      <c r="A81" s="586"/>
      <c r="B81" s="357"/>
      <c r="C81" s="357" t="s">
        <v>619</v>
      </c>
      <c r="D81" s="357" t="s">
        <v>955</v>
      </c>
    </row>
    <row r="82" spans="1:4" x14ac:dyDescent="0.25">
      <c r="A82" s="586"/>
      <c r="B82" s="357"/>
      <c r="C82" s="357" t="s">
        <v>622</v>
      </c>
      <c r="D82" s="357" t="s">
        <v>956</v>
      </c>
    </row>
    <row r="83" spans="1:4" x14ac:dyDescent="0.25">
      <c r="A83" s="587"/>
      <c r="B83" s="357"/>
      <c r="C83" s="357" t="s">
        <v>623</v>
      </c>
      <c r="D83" s="357" t="s">
        <v>957</v>
      </c>
    </row>
    <row r="84" spans="1:4" s="368" customFormat="1" ht="27" x14ac:dyDescent="0.25">
      <c r="A84" s="506" t="s">
        <v>608</v>
      </c>
      <c r="B84" s="507" t="s">
        <v>958</v>
      </c>
      <c r="C84" s="508"/>
      <c r="D84" s="367" t="s">
        <v>959</v>
      </c>
    </row>
    <row r="85" spans="1:4" ht="67.5" x14ac:dyDescent="0.25">
      <c r="A85" s="525" t="s">
        <v>954</v>
      </c>
      <c r="B85" s="357" t="s">
        <v>949</v>
      </c>
      <c r="C85" s="357" t="s">
        <v>1235</v>
      </c>
      <c r="D85" s="357"/>
    </row>
    <row r="86" spans="1:4" ht="27" x14ac:dyDescent="0.25">
      <c r="A86" s="525" t="s">
        <v>608</v>
      </c>
      <c r="B86" s="357" t="s">
        <v>609</v>
      </c>
      <c r="C86" s="357" t="s">
        <v>1235</v>
      </c>
      <c r="D86" s="357" t="s">
        <v>610</v>
      </c>
    </row>
    <row r="87" spans="1:4" s="368" customFormat="1" ht="27" x14ac:dyDescent="0.25">
      <c r="A87" s="506" t="s">
        <v>844</v>
      </c>
      <c r="B87" s="507" t="s">
        <v>825</v>
      </c>
      <c r="C87" s="508"/>
      <c r="D87" s="367" t="s">
        <v>960</v>
      </c>
    </row>
    <row r="88" spans="1:4" ht="67.5" x14ac:dyDescent="0.25">
      <c r="A88" s="525" t="s">
        <v>611</v>
      </c>
      <c r="B88" s="357" t="s">
        <v>949</v>
      </c>
      <c r="C88" s="357" t="s">
        <v>1239</v>
      </c>
      <c r="D88" s="357"/>
    </row>
    <row r="89" spans="1:4" ht="27" x14ac:dyDescent="0.25">
      <c r="A89" s="525" t="s">
        <v>612</v>
      </c>
      <c r="B89" s="357" t="s">
        <v>613</v>
      </c>
      <c r="C89" s="357" t="s">
        <v>624</v>
      </c>
      <c r="D89" s="357" t="s">
        <v>582</v>
      </c>
    </row>
    <row r="90" spans="1:4" s="368" customFormat="1" x14ac:dyDescent="0.25">
      <c r="A90" s="506" t="s">
        <v>614</v>
      </c>
      <c r="B90" s="507" t="s">
        <v>826</v>
      </c>
      <c r="C90" s="508"/>
      <c r="D90" s="367" t="s">
        <v>962</v>
      </c>
    </row>
    <row r="91" spans="1:4" ht="67.5" x14ac:dyDescent="0.25">
      <c r="A91" s="525" t="s">
        <v>961</v>
      </c>
      <c r="B91" s="357" t="s">
        <v>949</v>
      </c>
      <c r="C91" s="357" t="s">
        <v>1016</v>
      </c>
      <c r="D91" s="357"/>
    </row>
    <row r="92" spans="1:4" ht="40.5" x14ac:dyDescent="0.25">
      <c r="A92" s="525" t="s">
        <v>614</v>
      </c>
      <c r="B92" s="357" t="s">
        <v>615</v>
      </c>
      <c r="C92" s="357" t="s">
        <v>625</v>
      </c>
      <c r="D92" s="357" t="s">
        <v>610</v>
      </c>
    </row>
  </sheetData>
  <mergeCells count="15">
    <mergeCell ref="A1:D1"/>
    <mergeCell ref="A2:D2"/>
    <mergeCell ref="A4:D4"/>
    <mergeCell ref="A5:D5"/>
    <mergeCell ref="A14:D14"/>
    <mergeCell ref="A18:D18"/>
    <mergeCell ref="A32:D32"/>
    <mergeCell ref="A40:D40"/>
    <mergeCell ref="A47:D47"/>
    <mergeCell ref="A43:D43"/>
    <mergeCell ref="A48:D48"/>
    <mergeCell ref="A54:D54"/>
    <mergeCell ref="A66:D66"/>
    <mergeCell ref="A50:A52"/>
    <mergeCell ref="A79:A83"/>
  </mergeCells>
  <pageMargins left="0.31496062992125984" right="0.31496062992125984" top="0.39370078740157483" bottom="0.39370078740157483" header="0.31496062992125984" footer="0.31496062992125984"/>
  <pageSetup paperSize="9" scale="46" orientation="landscape" r:id="rId1"/>
  <rowBreaks count="3" manualBreakCount="3">
    <brk id="31" max="3" man="1"/>
    <brk id="53" max="3" man="1"/>
    <brk id="76" max="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AE921-205A-4BBF-B183-0C710D46DE74}">
  <sheetPr>
    <tabColor theme="1"/>
    <pageSetUpPr fitToPage="1"/>
  </sheetPr>
  <dimension ref="A1:F18"/>
  <sheetViews>
    <sheetView view="pageBreakPreview" zoomScaleNormal="70" zoomScaleSheetLayoutView="100" workbookViewId="0">
      <pane xSplit="1" ySplit="2" topLeftCell="B3" activePane="bottomRight" state="frozen"/>
      <selection activeCell="D121" sqref="D121"/>
      <selection pane="topRight" activeCell="D121" sqref="D121"/>
      <selection pane="bottomLeft" activeCell="D121" sqref="D121"/>
      <selection pane="bottomRight" activeCell="A2" sqref="A2"/>
    </sheetView>
  </sheetViews>
  <sheetFormatPr baseColWidth="10" defaultColWidth="11.375" defaultRowHeight="13.5" x14ac:dyDescent="0.25"/>
  <cols>
    <col min="1" max="1" width="16.75" style="351" customWidth="1"/>
    <col min="2" max="2" width="45.125" style="351" customWidth="1"/>
    <col min="3" max="3" width="26.25" style="351" customWidth="1"/>
    <col min="4" max="4" width="57.75" style="351" customWidth="1"/>
    <col min="5" max="5" width="40.5" style="351" customWidth="1"/>
    <col min="6" max="6" width="11.375" style="351"/>
  </cols>
  <sheetData>
    <row r="1" spans="1:6" ht="19.5" x14ac:dyDescent="0.35">
      <c r="A1" s="590" t="s">
        <v>1245</v>
      </c>
      <c r="B1" s="590"/>
      <c r="C1" s="590"/>
      <c r="D1" s="590"/>
      <c r="E1" s="590"/>
      <c r="F1" s="590"/>
    </row>
    <row r="2" spans="1:6" x14ac:dyDescent="0.25">
      <c r="A2" s="366" t="s">
        <v>393</v>
      </c>
      <c r="B2" s="366" t="s">
        <v>394</v>
      </c>
      <c r="C2" s="366" t="s">
        <v>368</v>
      </c>
      <c r="D2" s="366" t="s">
        <v>395</v>
      </c>
      <c r="E2" s="366" t="s">
        <v>337</v>
      </c>
      <c r="F2" s="366" t="s">
        <v>121</v>
      </c>
    </row>
    <row r="3" spans="1:6" ht="54" x14ac:dyDescent="0.25">
      <c r="A3" s="593" t="s">
        <v>447</v>
      </c>
      <c r="B3" s="350" t="s">
        <v>396</v>
      </c>
      <c r="C3" s="350" t="s">
        <v>968</v>
      </c>
      <c r="D3" s="350" t="s">
        <v>1017</v>
      </c>
      <c r="E3" s="350" t="s">
        <v>972</v>
      </c>
      <c r="F3" s="350" t="s">
        <v>397</v>
      </c>
    </row>
    <row r="4" spans="1:6" ht="40.5" x14ac:dyDescent="0.25">
      <c r="A4" s="594"/>
      <c r="B4" s="350" t="s">
        <v>398</v>
      </c>
      <c r="C4" s="350" t="s">
        <v>399</v>
      </c>
      <c r="D4" s="350" t="s">
        <v>1018</v>
      </c>
      <c r="E4" s="350" t="s">
        <v>973</v>
      </c>
      <c r="F4" s="350" t="s">
        <v>400</v>
      </c>
    </row>
    <row r="5" spans="1:6" ht="67.5" x14ac:dyDescent="0.25">
      <c r="A5" s="595"/>
      <c r="B5" s="350" t="s">
        <v>401</v>
      </c>
      <c r="C5" s="350" t="s">
        <v>969</v>
      </c>
      <c r="D5" s="350" t="s">
        <v>1019</v>
      </c>
      <c r="E5" s="350" t="s">
        <v>402</v>
      </c>
      <c r="F5" s="350" t="s">
        <v>403</v>
      </c>
    </row>
    <row r="6" spans="1:6" ht="40.5" x14ac:dyDescent="0.25">
      <c r="A6" s="476" t="s">
        <v>404</v>
      </c>
      <c r="B6" s="350" t="s">
        <v>981</v>
      </c>
      <c r="C6" s="350" t="s">
        <v>1028</v>
      </c>
      <c r="D6" s="350" t="s">
        <v>877</v>
      </c>
      <c r="E6" s="350"/>
      <c r="F6" s="350" t="s">
        <v>405</v>
      </c>
    </row>
    <row r="7" spans="1:6" ht="54" x14ac:dyDescent="0.25">
      <c r="A7" s="593" t="s">
        <v>970</v>
      </c>
      <c r="B7" s="350" t="s">
        <v>406</v>
      </c>
      <c r="C7" s="350" t="s">
        <v>963</v>
      </c>
      <c r="D7" s="350" t="s">
        <v>407</v>
      </c>
      <c r="E7" s="350" t="s">
        <v>408</v>
      </c>
      <c r="F7" s="350" t="s">
        <v>409</v>
      </c>
    </row>
    <row r="8" spans="1:6" ht="27" x14ac:dyDescent="0.25">
      <c r="A8" s="595"/>
      <c r="B8" s="350" t="s">
        <v>410</v>
      </c>
      <c r="C8" s="350" t="s">
        <v>1029</v>
      </c>
      <c r="D8" s="350" t="s">
        <v>411</v>
      </c>
      <c r="E8" s="350" t="s">
        <v>412</v>
      </c>
      <c r="F8" s="350" t="s">
        <v>413</v>
      </c>
    </row>
    <row r="9" spans="1:6" ht="67.5" x14ac:dyDescent="0.25">
      <c r="A9" s="476" t="s">
        <v>971</v>
      </c>
      <c r="B9" s="350" t="s">
        <v>414</v>
      </c>
      <c r="C9" s="350" t="s">
        <v>1030</v>
      </c>
      <c r="D9" s="350" t="s">
        <v>438</v>
      </c>
      <c r="E9" s="350" t="s">
        <v>415</v>
      </c>
      <c r="F9" s="350" t="s">
        <v>416</v>
      </c>
    </row>
    <row r="10" spans="1:6" ht="27" x14ac:dyDescent="0.25">
      <c r="A10" s="476" t="s">
        <v>417</v>
      </c>
      <c r="B10" s="350" t="s">
        <v>418</v>
      </c>
      <c r="C10" s="350" t="s">
        <v>963</v>
      </c>
      <c r="D10" s="350" t="s">
        <v>419</v>
      </c>
      <c r="E10" s="350" t="s">
        <v>420</v>
      </c>
      <c r="F10" s="350" t="s">
        <v>421</v>
      </c>
    </row>
    <row r="11" spans="1:6" ht="67.5" x14ac:dyDescent="0.25">
      <c r="A11" s="476"/>
      <c r="B11" s="350" t="s">
        <v>422</v>
      </c>
      <c r="C11" s="350" t="s">
        <v>964</v>
      </c>
      <c r="D11" s="350" t="s">
        <v>1020</v>
      </c>
      <c r="E11" s="350" t="s">
        <v>423</v>
      </c>
      <c r="F11" s="350" t="s">
        <v>424</v>
      </c>
    </row>
    <row r="12" spans="1:6" x14ac:dyDescent="0.25">
      <c r="A12" s="593" t="s">
        <v>425</v>
      </c>
      <c r="B12" s="350" t="s">
        <v>977</v>
      </c>
      <c r="C12" s="350" t="s">
        <v>399</v>
      </c>
      <c r="D12" s="350" t="s">
        <v>895</v>
      </c>
      <c r="E12" s="350"/>
      <c r="F12" s="350" t="s">
        <v>426</v>
      </c>
    </row>
    <row r="13" spans="1:6" ht="67.5" x14ac:dyDescent="0.25">
      <c r="A13" s="594"/>
      <c r="B13" s="350" t="s">
        <v>978</v>
      </c>
      <c r="C13" s="350" t="s">
        <v>965</v>
      </c>
      <c r="D13" s="350" t="s">
        <v>407</v>
      </c>
      <c r="E13" s="350" t="s">
        <v>1011</v>
      </c>
      <c r="F13" s="350" t="s">
        <v>427</v>
      </c>
    </row>
    <row r="14" spans="1:6" ht="67.5" x14ac:dyDescent="0.25">
      <c r="A14" s="594"/>
      <c r="B14" s="350" t="s">
        <v>979</v>
      </c>
      <c r="C14" s="350" t="s">
        <v>965</v>
      </c>
      <c r="D14" s="350" t="s">
        <v>407</v>
      </c>
      <c r="E14" s="350" t="s">
        <v>1011</v>
      </c>
      <c r="F14" s="350" t="s">
        <v>428</v>
      </c>
    </row>
    <row r="15" spans="1:6" ht="94.5" x14ac:dyDescent="0.25">
      <c r="A15" s="595"/>
      <c r="B15" s="350" t="s">
        <v>980</v>
      </c>
      <c r="C15" s="350" t="s">
        <v>1031</v>
      </c>
      <c r="D15" s="350" t="s">
        <v>407</v>
      </c>
      <c r="E15" s="350" t="s">
        <v>974</v>
      </c>
      <c r="F15" s="350" t="s">
        <v>429</v>
      </c>
    </row>
    <row r="16" spans="1:6" ht="27" x14ac:dyDescent="0.25">
      <c r="A16" s="593" t="s">
        <v>430</v>
      </c>
      <c r="B16" s="350" t="s">
        <v>975</v>
      </c>
      <c r="C16" s="350" t="s">
        <v>966</v>
      </c>
      <c r="D16" s="350" t="s">
        <v>878</v>
      </c>
      <c r="E16" s="350" t="s">
        <v>431</v>
      </c>
      <c r="F16" s="350" t="s">
        <v>432</v>
      </c>
    </row>
    <row r="17" spans="1:6" ht="27" x14ac:dyDescent="0.25">
      <c r="A17" s="594"/>
      <c r="B17" s="350" t="s">
        <v>976</v>
      </c>
      <c r="C17" s="350" t="s">
        <v>967</v>
      </c>
      <c r="D17" s="350" t="s">
        <v>879</v>
      </c>
      <c r="E17" s="350" t="s">
        <v>433</v>
      </c>
      <c r="F17" s="350" t="s">
        <v>434</v>
      </c>
    </row>
    <row r="18" spans="1:6" ht="27" x14ac:dyDescent="0.25">
      <c r="A18" s="595"/>
      <c r="B18" s="350" t="s">
        <v>435</v>
      </c>
      <c r="C18" s="350" t="s">
        <v>965</v>
      </c>
      <c r="D18" s="350" t="s">
        <v>839</v>
      </c>
      <c r="E18" s="350" t="s">
        <v>436</v>
      </c>
      <c r="F18" s="350" t="s">
        <v>437</v>
      </c>
    </row>
  </sheetData>
  <mergeCells count="6">
    <mergeCell ref="E1:F1"/>
    <mergeCell ref="A12:A15"/>
    <mergeCell ref="A16:A18"/>
    <mergeCell ref="A3:A5"/>
    <mergeCell ref="A7:A8"/>
    <mergeCell ref="A1:D1"/>
  </mergeCells>
  <pageMargins left="0.31496062992125984" right="0.31496062992125984" top="0.39370078740157483" bottom="0.39370078740157483" header="0.31496062992125984" footer="0.31496062992125984"/>
  <pageSetup paperSize="9" scale="66" orientation="landscape" r:id="rId1"/>
  <rowBreaks count="1" manualBreakCount="1">
    <brk id="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19759-6FF0-4829-9553-371B952BA8DB}">
  <sheetPr>
    <tabColor theme="1"/>
  </sheetPr>
  <dimension ref="A1:D18"/>
  <sheetViews>
    <sheetView view="pageBreakPreview" zoomScaleNormal="85" zoomScaleSheetLayoutView="100" workbookViewId="0">
      <pane xSplit="1" ySplit="2" topLeftCell="B3" activePane="bottomRight" state="frozen"/>
      <selection activeCell="D121" sqref="D121"/>
      <selection pane="topRight" activeCell="D121" sqref="D121"/>
      <selection pane="bottomLeft" activeCell="D121" sqref="D121"/>
      <selection pane="bottomRight" sqref="A1:D1"/>
    </sheetView>
  </sheetViews>
  <sheetFormatPr baseColWidth="10" defaultColWidth="11.375" defaultRowHeight="13.5" x14ac:dyDescent="0.25"/>
  <cols>
    <col min="1" max="1" width="16.75" style="35" customWidth="1"/>
    <col min="2" max="2" width="36.875" style="35" customWidth="1"/>
    <col min="3" max="3" width="43.25" style="35" customWidth="1"/>
    <col min="4" max="4" width="110.25" style="35" customWidth="1"/>
  </cols>
  <sheetData>
    <row r="1" spans="1:4" ht="19.5" x14ac:dyDescent="0.35">
      <c r="A1" s="590" t="s">
        <v>1246</v>
      </c>
      <c r="B1" s="590"/>
      <c r="C1" s="590"/>
      <c r="D1" s="590"/>
    </row>
    <row r="2" spans="1:4" x14ac:dyDescent="0.25">
      <c r="A2" s="366" t="s">
        <v>368</v>
      </c>
      <c r="B2" s="366" t="s">
        <v>369</v>
      </c>
      <c r="C2" s="366" t="s">
        <v>341</v>
      </c>
      <c r="D2" s="366" t="s">
        <v>337</v>
      </c>
    </row>
    <row r="3" spans="1:4" ht="27" x14ac:dyDescent="0.25">
      <c r="A3" s="359" t="s">
        <v>370</v>
      </c>
      <c r="B3" s="358" t="s">
        <v>371</v>
      </c>
      <c r="C3" s="359"/>
      <c r="D3" s="359"/>
    </row>
    <row r="4" spans="1:4" ht="67.5" x14ac:dyDescent="0.25">
      <c r="A4" s="360"/>
      <c r="B4" s="357" t="s">
        <v>982</v>
      </c>
      <c r="C4" s="357" t="s">
        <v>388</v>
      </c>
      <c r="D4" s="357" t="s">
        <v>1006</v>
      </c>
    </row>
    <row r="5" spans="1:4" ht="54" x14ac:dyDescent="0.25">
      <c r="A5" s="360"/>
      <c r="B5" s="357" t="s">
        <v>372</v>
      </c>
      <c r="C5" s="357" t="s">
        <v>389</v>
      </c>
      <c r="D5" s="357" t="s">
        <v>373</v>
      </c>
    </row>
    <row r="6" spans="1:4" ht="54" x14ac:dyDescent="0.25">
      <c r="A6" s="359" t="s">
        <v>374</v>
      </c>
      <c r="B6" s="358" t="s">
        <v>375</v>
      </c>
      <c r="C6" s="353"/>
      <c r="D6" s="358"/>
    </row>
    <row r="7" spans="1:4" ht="40.5" x14ac:dyDescent="0.25">
      <c r="A7" s="360"/>
      <c r="B7" s="357" t="s">
        <v>376</v>
      </c>
      <c r="C7" s="357" t="s">
        <v>389</v>
      </c>
      <c r="D7" s="357" t="s">
        <v>999</v>
      </c>
    </row>
    <row r="8" spans="1:4" ht="40.5" x14ac:dyDescent="0.25">
      <c r="A8" s="360"/>
      <c r="B8" s="357" t="s">
        <v>377</v>
      </c>
      <c r="C8" s="357" t="s">
        <v>389</v>
      </c>
      <c r="D8" s="357" t="s">
        <v>378</v>
      </c>
    </row>
    <row r="9" spans="1:4" ht="54" x14ac:dyDescent="0.25">
      <c r="A9" s="360"/>
      <c r="B9" s="357" t="s">
        <v>984</v>
      </c>
      <c r="C9" s="357" t="s">
        <v>390</v>
      </c>
      <c r="D9" s="357" t="s">
        <v>1000</v>
      </c>
    </row>
    <row r="10" spans="1:4" x14ac:dyDescent="0.25">
      <c r="A10" s="360"/>
      <c r="B10" s="357"/>
      <c r="C10" s="355" t="s">
        <v>379</v>
      </c>
      <c r="D10" s="375" t="s">
        <v>886</v>
      </c>
    </row>
    <row r="11" spans="1:4" ht="27" x14ac:dyDescent="0.25">
      <c r="A11" s="359" t="s">
        <v>752</v>
      </c>
      <c r="B11" s="358" t="s">
        <v>985</v>
      </c>
      <c r="C11" s="358"/>
      <c r="D11" s="358"/>
    </row>
    <row r="12" spans="1:4" ht="67.5" customHeight="1" x14ac:dyDescent="0.25">
      <c r="A12" s="360"/>
      <c r="B12" s="357" t="s">
        <v>380</v>
      </c>
      <c r="C12" s="357" t="s">
        <v>391</v>
      </c>
      <c r="D12" s="357" t="s">
        <v>1001</v>
      </c>
    </row>
    <row r="13" spans="1:4" ht="94.5" x14ac:dyDescent="0.25">
      <c r="A13" s="360"/>
      <c r="B13" s="357" t="s">
        <v>381</v>
      </c>
      <c r="C13" s="357" t="s">
        <v>390</v>
      </c>
      <c r="D13" s="479" t="s">
        <v>1005</v>
      </c>
    </row>
    <row r="14" spans="1:4" ht="121.5" x14ac:dyDescent="0.25">
      <c r="A14" s="360"/>
      <c r="B14" s="357" t="s">
        <v>382</v>
      </c>
      <c r="C14" s="357" t="s">
        <v>392</v>
      </c>
      <c r="D14" s="357" t="s">
        <v>1002</v>
      </c>
    </row>
    <row r="15" spans="1:4" ht="40.5" x14ac:dyDescent="0.25">
      <c r="A15" s="359" t="s">
        <v>983</v>
      </c>
      <c r="B15" s="358" t="s">
        <v>383</v>
      </c>
      <c r="C15" s="353"/>
      <c r="D15" s="358"/>
    </row>
    <row r="16" spans="1:4" ht="54" x14ac:dyDescent="0.25">
      <c r="A16" s="360"/>
      <c r="B16" s="357" t="s">
        <v>384</v>
      </c>
      <c r="C16" s="355" t="s">
        <v>379</v>
      </c>
      <c r="D16" s="357" t="s">
        <v>1003</v>
      </c>
    </row>
    <row r="17" spans="1:4" ht="40.5" x14ac:dyDescent="0.25">
      <c r="A17" s="360"/>
      <c r="B17" s="357" t="s">
        <v>385</v>
      </c>
      <c r="C17" s="357" t="s">
        <v>390</v>
      </c>
      <c r="D17" s="357" t="s">
        <v>386</v>
      </c>
    </row>
    <row r="18" spans="1:4" ht="108" x14ac:dyDescent="0.25">
      <c r="A18" s="360"/>
      <c r="B18" s="357" t="s">
        <v>387</v>
      </c>
      <c r="C18" s="357" t="s">
        <v>390</v>
      </c>
      <c r="D18" s="357" t="s">
        <v>1004</v>
      </c>
    </row>
  </sheetData>
  <mergeCells count="1">
    <mergeCell ref="A1:D1"/>
  </mergeCells>
  <pageMargins left="0.31496062992125984" right="0.31496062992125984" top="0.39370078740157483" bottom="0.39370078740157483" header="0.31496062992125984" footer="0.31496062992125984"/>
  <pageSetup paperSize="9" scale="60" orientation="landscape" r:id="rId1"/>
  <rowBreaks count="1" manualBreakCount="1">
    <brk id="1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544D8-54F3-4300-BDFF-D39C2B9C36AB}">
  <sheetPr>
    <tabColor theme="1"/>
  </sheetPr>
  <dimension ref="A1:D28"/>
  <sheetViews>
    <sheetView view="pageBreakPreview" zoomScaleNormal="80" zoomScaleSheetLayoutView="100" workbookViewId="0">
      <selection activeCell="A2" sqref="A2"/>
    </sheetView>
  </sheetViews>
  <sheetFormatPr baseColWidth="10" defaultColWidth="11.375" defaultRowHeight="13.5" x14ac:dyDescent="0.25"/>
  <cols>
    <col min="1" max="1" width="26.25" style="35" customWidth="1"/>
    <col min="2" max="2" width="36.875" style="35" customWidth="1"/>
    <col min="3" max="3" width="57.125" style="35" customWidth="1"/>
    <col min="4" max="4" width="90.875" style="35" customWidth="1"/>
  </cols>
  <sheetData>
    <row r="1" spans="1:4" ht="19.5" x14ac:dyDescent="0.35">
      <c r="A1" s="590" t="s">
        <v>1247</v>
      </c>
      <c r="B1" s="590"/>
      <c r="C1" s="590"/>
      <c r="D1" s="590"/>
    </row>
    <row r="2" spans="1:4" x14ac:dyDescent="0.25">
      <c r="A2" s="366" t="s">
        <v>439</v>
      </c>
      <c r="B2" s="366"/>
      <c r="C2" s="366" t="s">
        <v>341</v>
      </c>
      <c r="D2" s="366" t="s">
        <v>337</v>
      </c>
    </row>
    <row r="3" spans="1:4" x14ac:dyDescent="0.25">
      <c r="A3" s="599" t="s">
        <v>986</v>
      </c>
      <c r="B3" s="600"/>
      <c r="C3" s="600"/>
      <c r="D3" s="601"/>
    </row>
    <row r="4" spans="1:4" ht="54" x14ac:dyDescent="0.25">
      <c r="A4" s="352" t="s">
        <v>987</v>
      </c>
      <c r="B4" s="352" t="s">
        <v>440</v>
      </c>
      <c r="C4" s="352" t="s">
        <v>1027</v>
      </c>
      <c r="D4" s="352"/>
    </row>
    <row r="5" spans="1:4" ht="40.5" x14ac:dyDescent="0.25">
      <c r="A5" s="352" t="s">
        <v>988</v>
      </c>
      <c r="B5" s="352" t="s">
        <v>441</v>
      </c>
      <c r="C5" s="352" t="s">
        <v>1040</v>
      </c>
      <c r="D5" s="352" t="s">
        <v>998</v>
      </c>
    </row>
    <row r="6" spans="1:4" x14ac:dyDescent="0.25">
      <c r="A6" s="352" t="s">
        <v>989</v>
      </c>
      <c r="B6" s="352" t="s">
        <v>442</v>
      </c>
      <c r="C6" s="352" t="s">
        <v>1041</v>
      </c>
      <c r="D6" s="352"/>
    </row>
    <row r="7" spans="1:4" ht="162" x14ac:dyDescent="0.25">
      <c r="A7" s="596" t="s">
        <v>990</v>
      </c>
      <c r="B7" s="352" t="s">
        <v>475</v>
      </c>
      <c r="C7" s="352" t="s">
        <v>626</v>
      </c>
      <c r="D7" s="375" t="s">
        <v>997</v>
      </c>
    </row>
    <row r="8" spans="1:4" ht="67.5" x14ac:dyDescent="0.25">
      <c r="A8" s="597"/>
      <c r="B8" s="352" t="s">
        <v>476</v>
      </c>
      <c r="C8" s="352" t="s">
        <v>1032</v>
      </c>
      <c r="D8" s="352" t="s">
        <v>996</v>
      </c>
    </row>
    <row r="9" spans="1:4" ht="108" x14ac:dyDescent="0.25">
      <c r="A9" s="598"/>
      <c r="B9" s="352" t="s">
        <v>995</v>
      </c>
      <c r="C9" s="352" t="s">
        <v>1033</v>
      </c>
      <c r="D9" s="375" t="s">
        <v>634</v>
      </c>
    </row>
    <row r="10" spans="1:4" ht="67.5" x14ac:dyDescent="0.25">
      <c r="A10" s="352" t="s">
        <v>443</v>
      </c>
      <c r="B10" s="352" t="s">
        <v>444</v>
      </c>
      <c r="C10" s="352" t="s">
        <v>1240</v>
      </c>
      <c r="D10" s="352"/>
    </row>
    <row r="11" spans="1:4" x14ac:dyDescent="0.25">
      <c r="A11" s="602" t="s">
        <v>445</v>
      </c>
      <c r="B11" s="602"/>
      <c r="C11" s="602"/>
      <c r="D11" s="602"/>
    </row>
    <row r="12" spans="1:4" ht="67.5" x14ac:dyDescent="0.25">
      <c r="A12" s="596" t="s">
        <v>446</v>
      </c>
      <c r="B12" s="352" t="s">
        <v>447</v>
      </c>
      <c r="C12" s="352" t="s">
        <v>880</v>
      </c>
      <c r="D12" s="352"/>
    </row>
    <row r="13" spans="1:4" ht="108" x14ac:dyDescent="0.25">
      <c r="A13" s="598"/>
      <c r="B13" s="352" t="s">
        <v>448</v>
      </c>
      <c r="C13" s="352" t="s">
        <v>1021</v>
      </c>
      <c r="D13" s="352"/>
    </row>
    <row r="14" spans="1:4" x14ac:dyDescent="0.25">
      <c r="A14" s="352" t="s">
        <v>449</v>
      </c>
      <c r="B14" s="352" t="s">
        <v>450</v>
      </c>
      <c r="C14" s="352" t="s">
        <v>477</v>
      </c>
      <c r="D14" s="352" t="s">
        <v>451</v>
      </c>
    </row>
    <row r="15" spans="1:4" ht="40.5" x14ac:dyDescent="0.25">
      <c r="A15" s="352" t="s">
        <v>452</v>
      </c>
      <c r="B15" s="352" t="s">
        <v>453</v>
      </c>
      <c r="C15" s="352" t="s">
        <v>1034</v>
      </c>
      <c r="D15" s="352" t="s">
        <v>451</v>
      </c>
    </row>
    <row r="16" spans="1:4" x14ac:dyDescent="0.25">
      <c r="A16" s="603" t="s">
        <v>454</v>
      </c>
      <c r="B16" s="603"/>
      <c r="C16" s="603"/>
      <c r="D16" s="603"/>
    </row>
    <row r="17" spans="1:4" ht="27" x14ac:dyDescent="0.25">
      <c r="A17" s="596" t="s">
        <v>991</v>
      </c>
      <c r="B17" s="352" t="s">
        <v>455</v>
      </c>
      <c r="C17" s="352" t="s">
        <v>838</v>
      </c>
      <c r="D17" s="352" t="s">
        <v>456</v>
      </c>
    </row>
    <row r="18" spans="1:4" ht="40.5" x14ac:dyDescent="0.25">
      <c r="A18" s="597"/>
      <c r="B18" s="352" t="s">
        <v>457</v>
      </c>
      <c r="C18" s="352" t="s">
        <v>1013</v>
      </c>
      <c r="D18" s="352" t="s">
        <v>458</v>
      </c>
    </row>
    <row r="19" spans="1:4" ht="40.5" x14ac:dyDescent="0.25">
      <c r="A19" s="597"/>
      <c r="B19" s="352" t="s">
        <v>459</v>
      </c>
      <c r="C19" s="352" t="s">
        <v>1022</v>
      </c>
      <c r="D19" s="352" t="s">
        <v>460</v>
      </c>
    </row>
    <row r="20" spans="1:4" ht="40.5" x14ac:dyDescent="0.25">
      <c r="A20" s="598"/>
      <c r="B20" s="352" t="s">
        <v>461</v>
      </c>
      <c r="C20" s="352" t="s">
        <v>1241</v>
      </c>
      <c r="D20" s="352" t="s">
        <v>994</v>
      </c>
    </row>
    <row r="21" spans="1:4" ht="40.5" x14ac:dyDescent="0.25">
      <c r="A21" s="352" t="s">
        <v>462</v>
      </c>
      <c r="B21" s="352" t="s">
        <v>463</v>
      </c>
      <c r="C21" s="352" t="s">
        <v>1023</v>
      </c>
      <c r="D21" s="352"/>
    </row>
    <row r="22" spans="1:4" ht="27" x14ac:dyDescent="0.25">
      <c r="A22" s="352" t="s">
        <v>464</v>
      </c>
      <c r="B22" s="352" t="s">
        <v>465</v>
      </c>
      <c r="C22" s="352" t="s">
        <v>896</v>
      </c>
      <c r="D22" s="352"/>
    </row>
    <row r="23" spans="1:4" x14ac:dyDescent="0.25">
      <c r="A23" s="604" t="s">
        <v>466</v>
      </c>
      <c r="B23" s="604"/>
      <c r="C23" s="604"/>
      <c r="D23" s="604"/>
    </row>
    <row r="24" spans="1:4" ht="40.5" x14ac:dyDescent="0.25">
      <c r="A24" s="596" t="s">
        <v>467</v>
      </c>
      <c r="B24" s="352" t="s">
        <v>468</v>
      </c>
      <c r="C24" s="352" t="s">
        <v>1024</v>
      </c>
      <c r="D24" s="352" t="s">
        <v>469</v>
      </c>
    </row>
    <row r="25" spans="1:4" ht="54" x14ac:dyDescent="0.25">
      <c r="A25" s="597"/>
      <c r="B25" s="352" t="s">
        <v>470</v>
      </c>
      <c r="C25" s="352" t="s">
        <v>478</v>
      </c>
      <c r="D25" s="352"/>
    </row>
    <row r="26" spans="1:4" ht="54" x14ac:dyDescent="0.25">
      <c r="A26" s="598"/>
      <c r="B26" s="352" t="s">
        <v>992</v>
      </c>
      <c r="C26" s="352" t="s">
        <v>479</v>
      </c>
      <c r="D26" s="352"/>
    </row>
    <row r="27" spans="1:4" ht="27" x14ac:dyDescent="0.25">
      <c r="A27" s="352" t="s">
        <v>471</v>
      </c>
      <c r="B27" s="352" t="s">
        <v>472</v>
      </c>
      <c r="C27" s="352" t="s">
        <v>480</v>
      </c>
      <c r="D27" s="352" t="s">
        <v>993</v>
      </c>
    </row>
    <row r="28" spans="1:4" ht="27" x14ac:dyDescent="0.25">
      <c r="A28" s="352" t="s">
        <v>473</v>
      </c>
      <c r="B28" s="352" t="s">
        <v>474</v>
      </c>
      <c r="C28" s="352" t="s">
        <v>626</v>
      </c>
      <c r="D28" s="352"/>
    </row>
  </sheetData>
  <mergeCells count="9">
    <mergeCell ref="A24:A26"/>
    <mergeCell ref="A1:D1"/>
    <mergeCell ref="A3:D3"/>
    <mergeCell ref="A11:D11"/>
    <mergeCell ref="A16:D16"/>
    <mergeCell ref="A23:D23"/>
    <mergeCell ref="A7:A9"/>
    <mergeCell ref="A12:A13"/>
    <mergeCell ref="A17:A20"/>
  </mergeCells>
  <pageMargins left="0.31496062992125984" right="0.31496062992125984" top="0.39370078740157483" bottom="0.39370078740157483" header="0.31496062992125984" footer="0.31496062992125984"/>
  <pageSetup paperSize="9" scale="38" orientation="landscape" r:id="rId1"/>
  <rowBreaks count="1" manualBreakCount="1">
    <brk id="10"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8BE6D-E4EB-46A8-96E7-130D4F5D04CA}">
  <sheetPr>
    <tabColor theme="1"/>
    <pageSetUpPr fitToPage="1"/>
  </sheetPr>
  <dimension ref="A1:F18"/>
  <sheetViews>
    <sheetView view="pageBreakPreview" zoomScaleNormal="85" zoomScaleSheetLayoutView="100" workbookViewId="0">
      <selection activeCell="A7" sqref="A7:A14"/>
    </sheetView>
  </sheetViews>
  <sheetFormatPr baseColWidth="10" defaultColWidth="11.375" defaultRowHeight="13.5" x14ac:dyDescent="0.25"/>
  <cols>
    <col min="1" max="1" width="27.25" style="35" customWidth="1"/>
    <col min="2" max="2" width="36.875" style="35" customWidth="1"/>
    <col min="3" max="3" width="121.5" style="478" customWidth="1"/>
  </cols>
  <sheetData>
    <row r="1" spans="1:6" ht="19.5" x14ac:dyDescent="0.35">
      <c r="A1" s="590" t="s">
        <v>1248</v>
      </c>
      <c r="B1" s="590"/>
      <c r="C1" s="590"/>
    </row>
    <row r="2" spans="1:6" x14ac:dyDescent="0.25">
      <c r="A2" s="366" t="s">
        <v>339</v>
      </c>
      <c r="B2" s="366" t="s">
        <v>340</v>
      </c>
      <c r="C2" s="366" t="s">
        <v>341</v>
      </c>
    </row>
    <row r="3" spans="1:6" s="333" customFormat="1" ht="27" x14ac:dyDescent="0.25">
      <c r="A3" s="534" t="s">
        <v>342</v>
      </c>
      <c r="B3" s="532" t="s">
        <v>343</v>
      </c>
      <c r="C3" s="476" t="s">
        <v>1042</v>
      </c>
    </row>
    <row r="4" spans="1:6" s="333" customFormat="1" ht="148.5" x14ac:dyDescent="0.25">
      <c r="A4" s="535" t="s">
        <v>344</v>
      </c>
      <c r="B4" s="532" t="s">
        <v>345</v>
      </c>
      <c r="C4" s="476" t="s">
        <v>1043</v>
      </c>
    </row>
    <row r="5" spans="1:6" s="333" customFormat="1" ht="40.5" x14ac:dyDescent="0.25">
      <c r="A5" s="534" t="s">
        <v>346</v>
      </c>
      <c r="B5" s="532" t="s">
        <v>347</v>
      </c>
      <c r="C5" s="476" t="s">
        <v>887</v>
      </c>
    </row>
    <row r="6" spans="1:6" s="333" customFormat="1" ht="40.5" x14ac:dyDescent="0.25">
      <c r="A6" s="534" t="s">
        <v>348</v>
      </c>
      <c r="B6" s="532" t="s">
        <v>349</v>
      </c>
      <c r="C6" s="476" t="s">
        <v>1035</v>
      </c>
    </row>
    <row r="7" spans="1:6" s="333" customFormat="1" ht="27" x14ac:dyDescent="0.25">
      <c r="A7" s="535" t="s">
        <v>350</v>
      </c>
      <c r="B7" s="532" t="s">
        <v>351</v>
      </c>
      <c r="C7" s="476" t="s">
        <v>1036</v>
      </c>
    </row>
    <row r="8" spans="1:6" s="333" customFormat="1" ht="110.25" customHeight="1" x14ac:dyDescent="0.25">
      <c r="A8" s="535" t="s">
        <v>352</v>
      </c>
      <c r="B8" s="532" t="s">
        <v>353</v>
      </c>
      <c r="C8" s="476" t="s">
        <v>1037</v>
      </c>
    </row>
    <row r="9" spans="1:6" s="333" customFormat="1" ht="54" x14ac:dyDescent="0.25">
      <c r="A9" s="535" t="s">
        <v>354</v>
      </c>
      <c r="B9" s="532" t="s">
        <v>355</v>
      </c>
      <c r="C9" s="476" t="s">
        <v>1038</v>
      </c>
    </row>
    <row r="10" spans="1:6" s="333" customFormat="1" ht="54" x14ac:dyDescent="0.25">
      <c r="A10" s="535" t="s">
        <v>356</v>
      </c>
      <c r="B10" s="532" t="s">
        <v>357</v>
      </c>
      <c r="C10" s="476" t="s">
        <v>881</v>
      </c>
    </row>
    <row r="11" spans="1:6" s="333" customFormat="1" ht="45.6" customHeight="1" x14ac:dyDescent="0.25">
      <c r="A11" s="535" t="s">
        <v>358</v>
      </c>
      <c r="B11" s="532" t="s">
        <v>359</v>
      </c>
      <c r="C11" s="476" t="s">
        <v>882</v>
      </c>
    </row>
    <row r="12" spans="1:6" s="333" customFormat="1" ht="27" x14ac:dyDescent="0.25">
      <c r="A12" s="535" t="s">
        <v>360</v>
      </c>
      <c r="B12" s="532" t="s">
        <v>361</v>
      </c>
      <c r="C12" s="476" t="s">
        <v>883</v>
      </c>
    </row>
    <row r="13" spans="1:6" s="333" customFormat="1" x14ac:dyDescent="0.25">
      <c r="A13" s="535" t="s">
        <v>367</v>
      </c>
      <c r="B13" s="532" t="s">
        <v>362</v>
      </c>
      <c r="C13" s="477" t="s">
        <v>363</v>
      </c>
    </row>
    <row r="14" spans="1:6" s="333" customFormat="1" ht="40.5" x14ac:dyDescent="0.25">
      <c r="A14" s="535" t="s">
        <v>364</v>
      </c>
      <c r="B14" s="532" t="s">
        <v>365</v>
      </c>
      <c r="C14" s="477" t="s">
        <v>366</v>
      </c>
    </row>
    <row r="15" spans="1:6" s="333" customFormat="1" x14ac:dyDescent="0.25">
      <c r="A15" s="520"/>
      <c r="B15" s="520"/>
      <c r="C15" s="520"/>
      <c r="D15" s="520"/>
      <c r="E15" s="520"/>
      <c r="F15" s="520"/>
    </row>
    <row r="16" spans="1:6" s="333" customFormat="1" x14ac:dyDescent="0.25">
      <c r="A16" s="520"/>
      <c r="B16" s="520"/>
      <c r="C16" s="478"/>
    </row>
    <row r="17" spans="1:3" s="333" customFormat="1" x14ac:dyDescent="0.25">
      <c r="A17" s="520"/>
      <c r="B17" s="520"/>
      <c r="C17" s="478"/>
    </row>
    <row r="18" spans="1:3" s="333" customFormat="1" x14ac:dyDescent="0.25">
      <c r="A18" s="520"/>
      <c r="B18" s="520"/>
      <c r="C18" s="478"/>
    </row>
  </sheetData>
  <mergeCells count="1">
    <mergeCell ref="A1:C1"/>
  </mergeCells>
  <pageMargins left="0.31496062992125984" right="0.31496062992125984" top="0.39370078740157483" bottom="0.39370078740157483" header="0.31496062992125984" footer="0.31496062992125984"/>
  <pageSetup paperSize="9" scale="72"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37886-3182-422F-A085-563EA8280E98}">
  <sheetPr>
    <tabColor theme="1"/>
  </sheetPr>
  <dimension ref="A1:E121"/>
  <sheetViews>
    <sheetView view="pageBreakPreview" zoomScaleNormal="70" zoomScaleSheetLayoutView="100" workbookViewId="0">
      <selection activeCell="A2" sqref="A2:D2"/>
    </sheetView>
  </sheetViews>
  <sheetFormatPr baseColWidth="10" defaultColWidth="11.25" defaultRowHeight="13.5" x14ac:dyDescent="0.25"/>
  <cols>
    <col min="1" max="1" width="18.875" style="520" customWidth="1"/>
    <col min="2" max="2" width="18.5" style="520" customWidth="1"/>
    <col min="3" max="3" width="18.625" style="520" customWidth="1"/>
    <col min="4" max="4" width="67.875" style="333" customWidth="1"/>
    <col min="5" max="5" width="145.875" style="333" customWidth="1"/>
    <col min="6" max="16384" width="11.25" style="515"/>
  </cols>
  <sheetData>
    <row r="1" spans="1:5" ht="18.600000000000001" customHeight="1" x14ac:dyDescent="0.35">
      <c r="A1" s="606" t="s">
        <v>1249</v>
      </c>
      <c r="B1" s="607"/>
      <c r="C1" s="607"/>
      <c r="D1" s="607"/>
      <c r="E1" s="607"/>
    </row>
    <row r="2" spans="1:5" s="517" customFormat="1" x14ac:dyDescent="0.25">
      <c r="A2" s="608" t="s">
        <v>697</v>
      </c>
      <c r="B2" s="608"/>
      <c r="C2" s="608"/>
      <c r="D2" s="608"/>
      <c r="E2" s="516"/>
    </row>
    <row r="3" spans="1:5" s="517" customFormat="1" x14ac:dyDescent="0.25">
      <c r="A3" s="504" t="s">
        <v>698</v>
      </c>
      <c r="B3" s="504" t="s">
        <v>341</v>
      </c>
      <c r="C3" s="504" t="s">
        <v>699</v>
      </c>
      <c r="D3" s="504" t="s">
        <v>700</v>
      </c>
      <c r="E3" s="505" t="s">
        <v>341</v>
      </c>
    </row>
    <row r="4" spans="1:5" s="517" customFormat="1" ht="54" x14ac:dyDescent="0.25">
      <c r="A4" s="605" t="s">
        <v>370</v>
      </c>
      <c r="B4" s="518" t="s">
        <v>701</v>
      </c>
      <c r="C4" s="518" t="s">
        <v>216</v>
      </c>
      <c r="D4" s="518" t="s">
        <v>1103</v>
      </c>
      <c r="E4" s="527" t="s">
        <v>1044</v>
      </c>
    </row>
    <row r="5" spans="1:5" s="517" customFormat="1" ht="40.5" x14ac:dyDescent="0.25">
      <c r="A5" s="605"/>
      <c r="B5" s="518" t="s">
        <v>702</v>
      </c>
      <c r="C5" s="518" t="s">
        <v>216</v>
      </c>
      <c r="D5" s="518" t="s">
        <v>1104</v>
      </c>
      <c r="E5" s="479" t="s">
        <v>1045</v>
      </c>
    </row>
    <row r="6" spans="1:5" s="517" customFormat="1" ht="40.5" x14ac:dyDescent="0.25">
      <c r="A6" s="605"/>
      <c r="B6" s="518" t="s">
        <v>703</v>
      </c>
      <c r="C6" s="525"/>
      <c r="D6" s="518" t="s">
        <v>1105</v>
      </c>
      <c r="E6" s="479" t="s">
        <v>1046</v>
      </c>
    </row>
    <row r="7" spans="1:5" s="517" customFormat="1" ht="40.5" x14ac:dyDescent="0.25">
      <c r="A7" s="605"/>
      <c r="B7" s="518" t="s">
        <v>704</v>
      </c>
      <c r="C7" s="525"/>
      <c r="D7" s="518" t="s">
        <v>1106</v>
      </c>
      <c r="E7" s="479" t="s">
        <v>1047</v>
      </c>
    </row>
    <row r="8" spans="1:5" s="517" customFormat="1" ht="54" x14ac:dyDescent="0.25">
      <c r="A8" s="605"/>
      <c r="B8" s="518" t="s">
        <v>705</v>
      </c>
      <c r="C8" s="525"/>
      <c r="D8" s="518" t="s">
        <v>1107</v>
      </c>
      <c r="E8" s="479" t="s">
        <v>1048</v>
      </c>
    </row>
    <row r="9" spans="1:5" s="517" customFormat="1" ht="54" x14ac:dyDescent="0.25">
      <c r="A9" s="605"/>
      <c r="B9" s="518" t="s">
        <v>706</v>
      </c>
      <c r="C9" s="525"/>
      <c r="D9" s="518" t="s">
        <v>1108</v>
      </c>
      <c r="E9" s="479" t="s">
        <v>1049</v>
      </c>
    </row>
    <row r="10" spans="1:5" s="517" customFormat="1" ht="27" x14ac:dyDescent="0.25">
      <c r="A10" s="605"/>
      <c r="B10" s="518" t="s">
        <v>707</v>
      </c>
      <c r="C10" s="518" t="s">
        <v>216</v>
      </c>
      <c r="D10" s="518" t="s">
        <v>1109</v>
      </c>
      <c r="E10" s="479" t="s">
        <v>1045</v>
      </c>
    </row>
    <row r="11" spans="1:5" s="517" customFormat="1" ht="27" x14ac:dyDescent="0.25">
      <c r="A11" s="605"/>
      <c r="B11" s="518" t="s">
        <v>708</v>
      </c>
      <c r="C11" s="518" t="s">
        <v>216</v>
      </c>
      <c r="D11" s="518" t="s">
        <v>1110</v>
      </c>
      <c r="E11" s="522" t="s">
        <v>1050</v>
      </c>
    </row>
    <row r="12" spans="1:5" s="517" customFormat="1" ht="54" x14ac:dyDescent="0.25">
      <c r="A12" s="605"/>
      <c r="B12" s="518" t="s">
        <v>709</v>
      </c>
      <c r="C12" s="518" t="s">
        <v>216</v>
      </c>
      <c r="D12" s="518" t="s">
        <v>1111</v>
      </c>
      <c r="E12" s="479" t="s">
        <v>1051</v>
      </c>
    </row>
    <row r="13" spans="1:5" s="517" customFormat="1" ht="40.5" x14ac:dyDescent="0.25">
      <c r="A13" s="605" t="s">
        <v>374</v>
      </c>
      <c r="B13" s="518" t="s">
        <v>710</v>
      </c>
      <c r="C13" s="518" t="s">
        <v>216</v>
      </c>
      <c r="D13" s="518" t="s">
        <v>1112</v>
      </c>
      <c r="E13" s="479" t="s">
        <v>1052</v>
      </c>
    </row>
    <row r="14" spans="1:5" s="517" customFormat="1" ht="40.5" x14ac:dyDescent="0.25">
      <c r="A14" s="605"/>
      <c r="B14" s="518" t="s">
        <v>216</v>
      </c>
      <c r="C14" s="518" t="s">
        <v>711</v>
      </c>
      <c r="D14" s="518" t="s">
        <v>1113</v>
      </c>
      <c r="E14" s="479" t="s">
        <v>1052</v>
      </c>
    </row>
    <row r="15" spans="1:5" s="517" customFormat="1" ht="27" x14ac:dyDescent="0.25">
      <c r="A15" s="605"/>
      <c r="B15" s="518" t="s">
        <v>216</v>
      </c>
      <c r="C15" s="518" t="s">
        <v>1039</v>
      </c>
      <c r="D15" s="518" t="s">
        <v>1114</v>
      </c>
      <c r="E15" s="479" t="s">
        <v>1053</v>
      </c>
    </row>
    <row r="16" spans="1:5" s="517" customFormat="1" ht="40.5" x14ac:dyDescent="0.25">
      <c r="A16" s="605"/>
      <c r="B16" s="518" t="s">
        <v>216</v>
      </c>
      <c r="C16" s="518" t="s">
        <v>712</v>
      </c>
      <c r="D16" s="518" t="s">
        <v>1115</v>
      </c>
      <c r="E16" s="522" t="s">
        <v>407</v>
      </c>
    </row>
    <row r="17" spans="1:5" s="517" customFormat="1" ht="27" x14ac:dyDescent="0.25">
      <c r="A17" s="605"/>
      <c r="B17" s="518" t="s">
        <v>216</v>
      </c>
      <c r="C17" s="518" t="s">
        <v>713</v>
      </c>
      <c r="D17" s="518" t="s">
        <v>1116</v>
      </c>
      <c r="E17" s="522" t="s">
        <v>407</v>
      </c>
    </row>
    <row r="18" spans="1:5" s="528" customFormat="1" ht="40.5" x14ac:dyDescent="0.25">
      <c r="A18" s="605"/>
      <c r="B18" s="479" t="s">
        <v>714</v>
      </c>
      <c r="C18" s="479" t="s">
        <v>216</v>
      </c>
      <c r="D18" s="479" t="s">
        <v>1117</v>
      </c>
      <c r="E18" s="479" t="s">
        <v>1052</v>
      </c>
    </row>
    <row r="19" spans="1:5" s="528" customFormat="1" ht="40.5" x14ac:dyDescent="0.25">
      <c r="A19" s="605"/>
      <c r="B19" s="479" t="s">
        <v>216</v>
      </c>
      <c r="C19" s="479" t="s">
        <v>715</v>
      </c>
      <c r="D19" s="479" t="s">
        <v>1118</v>
      </c>
      <c r="E19" s="479" t="s">
        <v>1052</v>
      </c>
    </row>
    <row r="20" spans="1:5" s="517" customFormat="1" ht="40.5" x14ac:dyDescent="0.25">
      <c r="A20" s="605"/>
      <c r="B20" s="518" t="s">
        <v>216</v>
      </c>
      <c r="C20" s="518" t="s">
        <v>716</v>
      </c>
      <c r="D20" s="479" t="s">
        <v>1119</v>
      </c>
      <c r="E20" s="479" t="s">
        <v>1054</v>
      </c>
    </row>
    <row r="21" spans="1:5" s="517" customFormat="1" ht="148.5" x14ac:dyDescent="0.25">
      <c r="A21" s="605"/>
      <c r="B21" s="518" t="s">
        <v>717</v>
      </c>
      <c r="C21" s="518" t="s">
        <v>216</v>
      </c>
      <c r="D21" s="479" t="s">
        <v>1120</v>
      </c>
      <c r="E21" s="527" t="s">
        <v>1055</v>
      </c>
    </row>
    <row r="22" spans="1:5" s="517" customFormat="1" ht="54" x14ac:dyDescent="0.25">
      <c r="A22" s="605"/>
      <c r="B22" s="518" t="s">
        <v>216</v>
      </c>
      <c r="C22" s="518" t="s">
        <v>718</v>
      </c>
      <c r="D22" s="521" t="s">
        <v>1121</v>
      </c>
      <c r="E22" s="527" t="s">
        <v>1056</v>
      </c>
    </row>
    <row r="23" spans="1:5" s="517" customFormat="1" ht="94.5" x14ac:dyDescent="0.25">
      <c r="A23" s="605"/>
      <c r="B23" s="518" t="s">
        <v>216</v>
      </c>
      <c r="C23" s="518" t="s">
        <v>719</v>
      </c>
      <c r="D23" s="518" t="s">
        <v>1122</v>
      </c>
      <c r="E23" s="527" t="s">
        <v>1057</v>
      </c>
    </row>
    <row r="24" spans="1:5" s="517" customFormat="1" ht="67.5" x14ac:dyDescent="0.25">
      <c r="A24" s="605"/>
      <c r="B24" s="518" t="s">
        <v>216</v>
      </c>
      <c r="C24" s="518" t="s">
        <v>720</v>
      </c>
      <c r="D24" s="518" t="s">
        <v>1123</v>
      </c>
      <c r="E24" s="479" t="s">
        <v>1058</v>
      </c>
    </row>
    <row r="25" spans="1:5" s="517" customFormat="1" ht="27" x14ac:dyDescent="0.25">
      <c r="A25" s="605"/>
      <c r="B25" s="518" t="s">
        <v>216</v>
      </c>
      <c r="C25" s="518" t="s">
        <v>721</v>
      </c>
      <c r="D25" s="518" t="s">
        <v>1124</v>
      </c>
      <c r="E25" s="527" t="s">
        <v>1059</v>
      </c>
    </row>
    <row r="26" spans="1:5" s="517" customFormat="1" ht="40.5" x14ac:dyDescent="0.25">
      <c r="A26" s="605"/>
      <c r="B26" s="518" t="s">
        <v>216</v>
      </c>
      <c r="C26" s="518" t="s">
        <v>722</v>
      </c>
      <c r="D26" s="518" t="s">
        <v>1125</v>
      </c>
      <c r="E26" s="479" t="s">
        <v>1060</v>
      </c>
    </row>
    <row r="27" spans="1:5" s="517" customFormat="1" ht="40.5" x14ac:dyDescent="0.25">
      <c r="A27" s="605"/>
      <c r="B27" s="518" t="s">
        <v>216</v>
      </c>
      <c r="C27" s="518" t="s">
        <v>723</v>
      </c>
      <c r="D27" s="479" t="s">
        <v>1126</v>
      </c>
      <c r="E27" s="479" t="s">
        <v>1061</v>
      </c>
    </row>
    <row r="28" spans="1:5" s="517" customFormat="1" ht="54" x14ac:dyDescent="0.25">
      <c r="A28" s="605"/>
      <c r="B28" s="518" t="s">
        <v>216</v>
      </c>
      <c r="C28" s="518" t="s">
        <v>724</v>
      </c>
      <c r="D28" s="479" t="s">
        <v>1127</v>
      </c>
      <c r="E28" s="479" t="s">
        <v>1062</v>
      </c>
    </row>
    <row r="29" spans="1:5" s="517" customFormat="1" ht="27" x14ac:dyDescent="0.25">
      <c r="A29" s="605"/>
      <c r="B29" s="518" t="s">
        <v>216</v>
      </c>
      <c r="C29" s="518" t="s">
        <v>725</v>
      </c>
      <c r="D29" s="479" t="s">
        <v>1128</v>
      </c>
      <c r="E29" s="479" t="s">
        <v>1063</v>
      </c>
    </row>
    <row r="30" spans="1:5" s="517" customFormat="1" ht="67.5" x14ac:dyDescent="0.25">
      <c r="A30" s="605"/>
      <c r="B30" s="518" t="s">
        <v>726</v>
      </c>
      <c r="C30" s="518" t="s">
        <v>216</v>
      </c>
      <c r="D30" s="479" t="s">
        <v>1129</v>
      </c>
      <c r="E30" s="522" t="s">
        <v>407</v>
      </c>
    </row>
    <row r="31" spans="1:5" s="517" customFormat="1" ht="108" x14ac:dyDescent="0.25">
      <c r="A31" s="605"/>
      <c r="B31" s="518" t="s">
        <v>727</v>
      </c>
      <c r="C31" s="518" t="s">
        <v>216</v>
      </c>
      <c r="D31" s="479" t="s">
        <v>1130</v>
      </c>
      <c r="E31" s="527" t="s">
        <v>1064</v>
      </c>
    </row>
    <row r="32" spans="1:5" s="517" customFormat="1" ht="27" x14ac:dyDescent="0.25">
      <c r="A32" s="605"/>
      <c r="B32" s="518" t="s">
        <v>216</v>
      </c>
      <c r="C32" s="518" t="s">
        <v>728</v>
      </c>
      <c r="D32" s="479" t="s">
        <v>1131</v>
      </c>
      <c r="E32" s="518" t="s">
        <v>1065</v>
      </c>
    </row>
    <row r="33" spans="1:5" s="517" customFormat="1" ht="27" x14ac:dyDescent="0.25">
      <c r="A33" s="605"/>
      <c r="B33" s="518" t="s">
        <v>216</v>
      </c>
      <c r="C33" s="518" t="s">
        <v>729</v>
      </c>
      <c r="D33" s="479" t="s">
        <v>1132</v>
      </c>
      <c r="E33" s="519"/>
    </row>
    <row r="34" spans="1:5" s="517" customFormat="1" ht="67.5" x14ac:dyDescent="0.25">
      <c r="A34" s="605"/>
      <c r="B34" s="518" t="s">
        <v>216</v>
      </c>
      <c r="C34" s="518" t="s">
        <v>730</v>
      </c>
      <c r="D34" s="518" t="s">
        <v>1133</v>
      </c>
      <c r="E34" s="527" t="s">
        <v>1066</v>
      </c>
    </row>
    <row r="35" spans="1:5" s="517" customFormat="1" ht="27" x14ac:dyDescent="0.25">
      <c r="A35" s="605"/>
      <c r="B35" s="518" t="s">
        <v>216</v>
      </c>
      <c r="C35" s="518" t="s">
        <v>731</v>
      </c>
      <c r="D35" s="518" t="s">
        <v>1134</v>
      </c>
      <c r="E35" s="522" t="s">
        <v>407</v>
      </c>
    </row>
    <row r="36" spans="1:5" s="517" customFormat="1" ht="67.5" x14ac:dyDescent="0.25">
      <c r="A36" s="605"/>
      <c r="B36" s="518" t="s">
        <v>216</v>
      </c>
      <c r="C36" s="518" t="s">
        <v>732</v>
      </c>
      <c r="D36" s="518" t="s">
        <v>1135</v>
      </c>
      <c r="E36" s="527" t="s">
        <v>1067</v>
      </c>
    </row>
    <row r="37" spans="1:5" s="517" customFormat="1" ht="67.5" x14ac:dyDescent="0.25">
      <c r="A37" s="605"/>
      <c r="B37" s="518" t="s">
        <v>216</v>
      </c>
      <c r="C37" s="518" t="s">
        <v>733</v>
      </c>
      <c r="D37" s="518" t="s">
        <v>1136</v>
      </c>
      <c r="E37" s="479" t="s">
        <v>1068</v>
      </c>
    </row>
    <row r="38" spans="1:5" s="517" customFormat="1" ht="27" x14ac:dyDescent="0.25">
      <c r="A38" s="605"/>
      <c r="B38" s="518" t="s">
        <v>216</v>
      </c>
      <c r="C38" s="518" t="s">
        <v>734</v>
      </c>
      <c r="D38" s="518" t="s">
        <v>1137</v>
      </c>
      <c r="E38" s="479" t="s">
        <v>1069</v>
      </c>
    </row>
    <row r="39" spans="1:5" s="517" customFormat="1" ht="27" x14ac:dyDescent="0.25">
      <c r="A39" s="605"/>
      <c r="B39" s="518" t="s">
        <v>216</v>
      </c>
      <c r="C39" s="518" t="s">
        <v>735</v>
      </c>
      <c r="D39" s="518" t="s">
        <v>1138</v>
      </c>
      <c r="E39" s="479" t="s">
        <v>1070</v>
      </c>
    </row>
    <row r="40" spans="1:5" s="517" customFormat="1" ht="40.5" x14ac:dyDescent="0.25">
      <c r="A40" s="605"/>
      <c r="B40" s="518" t="s">
        <v>216</v>
      </c>
      <c r="C40" s="518" t="s">
        <v>736</v>
      </c>
      <c r="D40" s="518" t="s">
        <v>1139</v>
      </c>
      <c r="E40" s="518" t="s">
        <v>1071</v>
      </c>
    </row>
    <row r="41" spans="1:5" s="517" customFormat="1" x14ac:dyDescent="0.25">
      <c r="A41" s="605"/>
      <c r="B41" s="518" t="s">
        <v>216</v>
      </c>
      <c r="C41" s="518" t="s">
        <v>737</v>
      </c>
      <c r="D41" s="518" t="s">
        <v>1140</v>
      </c>
      <c r="E41" s="519"/>
    </row>
    <row r="42" spans="1:5" s="517" customFormat="1" ht="40.5" x14ac:dyDescent="0.25">
      <c r="A42" s="605"/>
      <c r="B42" s="518" t="s">
        <v>216</v>
      </c>
      <c r="C42" s="518" t="s">
        <v>738</v>
      </c>
      <c r="D42" s="518" t="s">
        <v>1141</v>
      </c>
      <c r="E42" s="479" t="s">
        <v>1072</v>
      </c>
    </row>
    <row r="43" spans="1:5" s="517" customFormat="1" ht="40.5" x14ac:dyDescent="0.25">
      <c r="A43" s="605"/>
      <c r="B43" s="518" t="s">
        <v>216</v>
      </c>
      <c r="C43" s="518" t="s">
        <v>739</v>
      </c>
      <c r="D43" s="518" t="s">
        <v>1142</v>
      </c>
      <c r="E43" s="479" t="s">
        <v>1072</v>
      </c>
    </row>
    <row r="44" spans="1:5" s="517" customFormat="1" ht="40.5" x14ac:dyDescent="0.25">
      <c r="A44" s="605"/>
      <c r="B44" s="518" t="s">
        <v>216</v>
      </c>
      <c r="C44" s="518" t="s">
        <v>740</v>
      </c>
      <c r="D44" s="518" t="s">
        <v>1143</v>
      </c>
      <c r="E44" s="479" t="s">
        <v>1072</v>
      </c>
    </row>
    <row r="45" spans="1:5" s="517" customFormat="1" ht="40.5" x14ac:dyDescent="0.25">
      <c r="A45" s="605"/>
      <c r="B45" s="518" t="s">
        <v>216</v>
      </c>
      <c r="C45" s="518" t="s">
        <v>741</v>
      </c>
      <c r="D45" s="518" t="s">
        <v>1144</v>
      </c>
      <c r="E45" s="479" t="s">
        <v>1073</v>
      </c>
    </row>
    <row r="46" spans="1:5" s="517" customFormat="1" ht="27" x14ac:dyDescent="0.25">
      <c r="A46" s="605"/>
      <c r="B46" s="518" t="s">
        <v>216</v>
      </c>
      <c r="C46" s="518" t="s">
        <v>742</v>
      </c>
      <c r="D46" s="518" t="s">
        <v>1145</v>
      </c>
      <c r="E46" s="518" t="s">
        <v>1074</v>
      </c>
    </row>
    <row r="47" spans="1:5" s="528" customFormat="1" x14ac:dyDescent="0.25">
      <c r="A47" s="605"/>
      <c r="B47" s="479" t="s">
        <v>216</v>
      </c>
      <c r="C47" s="479" t="s">
        <v>743</v>
      </c>
      <c r="D47" s="522" t="s">
        <v>1146</v>
      </c>
      <c r="E47" s="522" t="s">
        <v>1053</v>
      </c>
    </row>
    <row r="48" spans="1:5" s="528" customFormat="1" ht="27" x14ac:dyDescent="0.25">
      <c r="A48" s="605"/>
      <c r="B48" s="479" t="s">
        <v>216</v>
      </c>
      <c r="C48" s="479" t="s">
        <v>744</v>
      </c>
      <c r="D48" s="479" t="s">
        <v>1147</v>
      </c>
      <c r="E48" s="522" t="s">
        <v>1075</v>
      </c>
    </row>
    <row r="49" spans="1:5" s="517" customFormat="1" x14ac:dyDescent="0.25">
      <c r="A49" s="605"/>
      <c r="B49" s="518" t="s">
        <v>216</v>
      </c>
      <c r="C49" s="518" t="s">
        <v>745</v>
      </c>
      <c r="D49" s="518" t="s">
        <v>1148</v>
      </c>
      <c r="E49" s="518"/>
    </row>
    <row r="50" spans="1:5" s="517" customFormat="1" ht="40.5" x14ac:dyDescent="0.25">
      <c r="A50" s="605"/>
      <c r="B50" s="518" t="s">
        <v>216</v>
      </c>
      <c r="C50" s="518" t="s">
        <v>746</v>
      </c>
      <c r="D50" s="518" t="s">
        <v>1149</v>
      </c>
      <c r="E50" s="479" t="s">
        <v>1076</v>
      </c>
    </row>
    <row r="51" spans="1:5" s="517" customFormat="1" ht="40.5" x14ac:dyDescent="0.25">
      <c r="A51" s="605"/>
      <c r="B51" s="518" t="s">
        <v>216</v>
      </c>
      <c r="C51" s="518" t="s">
        <v>747</v>
      </c>
      <c r="D51" s="518" t="s">
        <v>1150</v>
      </c>
      <c r="E51" s="479" t="s">
        <v>1076</v>
      </c>
    </row>
    <row r="52" spans="1:5" s="517" customFormat="1" ht="40.5" x14ac:dyDescent="0.25">
      <c r="A52" s="605"/>
      <c r="B52" s="518" t="s">
        <v>216</v>
      </c>
      <c r="C52" s="518" t="s">
        <v>748</v>
      </c>
      <c r="D52" s="518" t="s">
        <v>1151</v>
      </c>
      <c r="E52" s="479" t="s">
        <v>1076</v>
      </c>
    </row>
    <row r="53" spans="1:5" s="517" customFormat="1" ht="67.5" x14ac:dyDescent="0.25">
      <c r="A53" s="605"/>
      <c r="B53" s="518" t="s">
        <v>216</v>
      </c>
      <c r="C53" s="518" t="s">
        <v>749</v>
      </c>
      <c r="D53" s="518" t="s">
        <v>1152</v>
      </c>
      <c r="E53" s="479" t="s">
        <v>1077</v>
      </c>
    </row>
    <row r="54" spans="1:5" s="517" customFormat="1" ht="67.5" x14ac:dyDescent="0.25">
      <c r="A54" s="605"/>
      <c r="B54" s="518" t="s">
        <v>216</v>
      </c>
      <c r="C54" s="518" t="s">
        <v>750</v>
      </c>
      <c r="D54" s="518" t="s">
        <v>1153</v>
      </c>
      <c r="E54" s="479" t="s">
        <v>1077</v>
      </c>
    </row>
    <row r="55" spans="1:5" s="517" customFormat="1" ht="27" x14ac:dyDescent="0.25">
      <c r="A55" s="605"/>
      <c r="B55" s="518" t="s">
        <v>216</v>
      </c>
      <c r="C55" s="518" t="s">
        <v>751</v>
      </c>
      <c r="D55" s="479" t="s">
        <v>1154</v>
      </c>
      <c r="E55" s="479" t="s">
        <v>1078</v>
      </c>
    </row>
    <row r="56" spans="1:5" s="517" customFormat="1" ht="27" x14ac:dyDescent="0.25">
      <c r="A56" s="605" t="s">
        <v>752</v>
      </c>
      <c r="B56" s="518" t="s">
        <v>753</v>
      </c>
      <c r="C56" s="518" t="s">
        <v>216</v>
      </c>
      <c r="D56" s="518" t="s">
        <v>1155</v>
      </c>
      <c r="E56" s="479" t="s">
        <v>1078</v>
      </c>
    </row>
    <row r="57" spans="1:5" s="517" customFormat="1" ht="27" x14ac:dyDescent="0.25">
      <c r="A57" s="605"/>
      <c r="B57" s="518" t="s">
        <v>754</v>
      </c>
      <c r="C57" s="518" t="s">
        <v>216</v>
      </c>
      <c r="D57" s="518" t="s">
        <v>1156</v>
      </c>
      <c r="E57" s="522" t="s">
        <v>407</v>
      </c>
    </row>
    <row r="58" spans="1:5" s="517" customFormat="1" ht="40.5" x14ac:dyDescent="0.25">
      <c r="A58" s="605"/>
      <c r="B58" s="518" t="s">
        <v>755</v>
      </c>
      <c r="C58" s="518" t="s">
        <v>216</v>
      </c>
      <c r="D58" s="518" t="s">
        <v>1157</v>
      </c>
      <c r="E58" s="479" t="s">
        <v>1072</v>
      </c>
    </row>
    <row r="59" spans="1:5" s="517" customFormat="1" ht="40.5" x14ac:dyDescent="0.25">
      <c r="A59" s="605"/>
      <c r="B59" s="518" t="s">
        <v>756</v>
      </c>
      <c r="C59" s="518" t="s">
        <v>216</v>
      </c>
      <c r="D59" s="518" t="s">
        <v>1158</v>
      </c>
      <c r="E59" s="479" t="s">
        <v>1079</v>
      </c>
    </row>
    <row r="60" spans="1:5" s="517" customFormat="1" x14ac:dyDescent="0.25">
      <c r="A60" s="605"/>
      <c r="B60" s="518" t="s">
        <v>757</v>
      </c>
      <c r="C60" s="518" t="s">
        <v>216</v>
      </c>
      <c r="D60" s="518" t="s">
        <v>1159</v>
      </c>
      <c r="E60" s="519" t="s">
        <v>407</v>
      </c>
    </row>
    <row r="61" spans="1:5" s="517" customFormat="1" ht="27" x14ac:dyDescent="0.25">
      <c r="A61" s="605"/>
      <c r="B61" s="518" t="s">
        <v>758</v>
      </c>
      <c r="C61" s="518" t="s">
        <v>216</v>
      </c>
      <c r="D61" s="519" t="s">
        <v>1160</v>
      </c>
      <c r="E61" s="479" t="s">
        <v>1080</v>
      </c>
    </row>
    <row r="62" spans="1:5" s="517" customFormat="1" ht="27" x14ac:dyDescent="0.25">
      <c r="A62" s="605"/>
      <c r="B62" s="518" t="s">
        <v>759</v>
      </c>
      <c r="C62" s="518" t="s">
        <v>216</v>
      </c>
      <c r="D62" s="518" t="s">
        <v>1161</v>
      </c>
      <c r="E62" s="522" t="s">
        <v>760</v>
      </c>
    </row>
    <row r="63" spans="1:5" s="517" customFormat="1" ht="40.5" x14ac:dyDescent="0.25">
      <c r="A63" s="605"/>
      <c r="B63" s="518" t="s">
        <v>761</v>
      </c>
      <c r="C63" s="518" t="s">
        <v>216</v>
      </c>
      <c r="D63" s="518" t="s">
        <v>1162</v>
      </c>
      <c r="E63" s="479" t="s">
        <v>1081</v>
      </c>
    </row>
    <row r="64" spans="1:5" s="517" customFormat="1" ht="40.5" x14ac:dyDescent="0.25">
      <c r="A64" s="605"/>
      <c r="B64" s="518" t="s">
        <v>762</v>
      </c>
      <c r="C64" s="518" t="s">
        <v>216</v>
      </c>
      <c r="D64" s="518" t="s">
        <v>1163</v>
      </c>
      <c r="E64" s="522" t="s">
        <v>1082</v>
      </c>
    </row>
    <row r="65" spans="1:5" s="528" customFormat="1" x14ac:dyDescent="0.25">
      <c r="A65" s="605"/>
      <c r="B65" s="479" t="s">
        <v>763</v>
      </c>
      <c r="C65" s="479" t="s">
        <v>216</v>
      </c>
      <c r="D65" s="522" t="s">
        <v>1007</v>
      </c>
      <c r="E65" s="522" t="s">
        <v>764</v>
      </c>
    </row>
    <row r="66" spans="1:5" s="529" customFormat="1" x14ac:dyDescent="0.25">
      <c r="A66" s="605" t="s">
        <v>765</v>
      </c>
      <c r="B66" s="521" t="s">
        <v>766</v>
      </c>
      <c r="C66" s="521" t="s">
        <v>216</v>
      </c>
      <c r="D66" s="523" t="s">
        <v>1217</v>
      </c>
      <c r="E66" s="523"/>
    </row>
    <row r="67" spans="1:5" s="528" customFormat="1" ht="94.5" x14ac:dyDescent="0.25">
      <c r="A67" s="605"/>
      <c r="B67" s="479" t="s">
        <v>767</v>
      </c>
      <c r="C67" s="479" t="s">
        <v>216</v>
      </c>
      <c r="D67" s="479" t="s">
        <v>1164</v>
      </c>
      <c r="E67" s="518" t="s">
        <v>1083</v>
      </c>
    </row>
    <row r="68" spans="1:5" s="517" customFormat="1" ht="54" x14ac:dyDescent="0.25">
      <c r="A68" s="605"/>
      <c r="B68" s="518" t="s">
        <v>768</v>
      </c>
      <c r="C68" s="518" t="s">
        <v>216</v>
      </c>
      <c r="D68" s="479" t="s">
        <v>1165</v>
      </c>
      <c r="E68" s="518" t="s">
        <v>1084</v>
      </c>
    </row>
    <row r="69" spans="1:5" s="529" customFormat="1" x14ac:dyDescent="0.25">
      <c r="A69" s="605"/>
      <c r="B69" s="521" t="s">
        <v>769</v>
      </c>
      <c r="C69" s="521" t="s">
        <v>216</v>
      </c>
      <c r="D69" s="521" t="s">
        <v>1166</v>
      </c>
      <c r="E69" s="523"/>
    </row>
    <row r="70" spans="1:5" s="529" customFormat="1" x14ac:dyDescent="0.25">
      <c r="A70" s="605"/>
      <c r="B70" s="521" t="s">
        <v>770</v>
      </c>
      <c r="C70" s="521" t="s">
        <v>216</v>
      </c>
      <c r="D70" s="521" t="s">
        <v>1167</v>
      </c>
      <c r="E70" s="523"/>
    </row>
    <row r="71" spans="1:5" s="517" customFormat="1" ht="27" x14ac:dyDescent="0.25">
      <c r="A71" s="605"/>
      <c r="B71" s="518" t="s">
        <v>771</v>
      </c>
      <c r="C71" s="518" t="s">
        <v>216</v>
      </c>
      <c r="D71" s="479" t="s">
        <v>1168</v>
      </c>
      <c r="E71" s="518" t="s">
        <v>1085</v>
      </c>
    </row>
    <row r="72" spans="1:5" s="528" customFormat="1" ht="27" x14ac:dyDescent="0.25">
      <c r="A72" s="605"/>
      <c r="B72" s="479" t="s">
        <v>772</v>
      </c>
      <c r="C72" s="479" t="s">
        <v>216</v>
      </c>
      <c r="D72" s="479" t="s">
        <v>1169</v>
      </c>
      <c r="E72" s="479" t="s">
        <v>1086</v>
      </c>
    </row>
    <row r="73" spans="1:5" s="528" customFormat="1" ht="27" x14ac:dyDescent="0.25">
      <c r="A73" s="605"/>
      <c r="B73" s="479" t="s">
        <v>773</v>
      </c>
      <c r="C73" s="479" t="s">
        <v>216</v>
      </c>
      <c r="D73" s="479" t="s">
        <v>1170</v>
      </c>
      <c r="E73" s="479" t="s">
        <v>1086</v>
      </c>
    </row>
    <row r="74" spans="1:5" s="528" customFormat="1" ht="27" x14ac:dyDescent="0.25">
      <c r="A74" s="605"/>
      <c r="B74" s="479" t="s">
        <v>774</v>
      </c>
      <c r="C74" s="479" t="s">
        <v>216</v>
      </c>
      <c r="D74" s="479" t="s">
        <v>1171</v>
      </c>
      <c r="E74" s="479" t="s">
        <v>1087</v>
      </c>
    </row>
    <row r="75" spans="1:5" s="528" customFormat="1" ht="54" x14ac:dyDescent="0.25">
      <c r="A75" s="605"/>
      <c r="B75" s="479" t="s">
        <v>775</v>
      </c>
      <c r="C75" s="479" t="s">
        <v>216</v>
      </c>
      <c r="D75" s="479" t="s">
        <v>1172</v>
      </c>
      <c r="E75" s="479" t="s">
        <v>1088</v>
      </c>
    </row>
    <row r="76" spans="1:5" s="517" customFormat="1" ht="27" x14ac:dyDescent="0.25">
      <c r="A76" s="605"/>
      <c r="B76" s="518" t="s">
        <v>776</v>
      </c>
      <c r="C76" s="518" t="s">
        <v>216</v>
      </c>
      <c r="D76" s="479" t="s">
        <v>1173</v>
      </c>
      <c r="E76" s="479" t="s">
        <v>1089</v>
      </c>
    </row>
    <row r="77" spans="1:5" s="517" customFormat="1" ht="27" x14ac:dyDescent="0.25">
      <c r="A77" s="605"/>
      <c r="B77" s="518" t="s">
        <v>777</v>
      </c>
      <c r="C77" s="518" t="s">
        <v>216</v>
      </c>
      <c r="D77" s="518" t="s">
        <v>1174</v>
      </c>
      <c r="E77" s="479" t="s">
        <v>1088</v>
      </c>
    </row>
    <row r="78" spans="1:5" s="517" customFormat="1" ht="27" x14ac:dyDescent="0.25">
      <c r="A78" s="605"/>
      <c r="B78" s="518" t="s">
        <v>778</v>
      </c>
      <c r="C78" s="518" t="s">
        <v>216</v>
      </c>
      <c r="D78" s="518" t="s">
        <v>1008</v>
      </c>
      <c r="E78" s="518" t="s">
        <v>1090</v>
      </c>
    </row>
    <row r="79" spans="1:5" s="528" customFormat="1" ht="27" x14ac:dyDescent="0.25">
      <c r="A79" s="605"/>
      <c r="B79" s="479" t="s">
        <v>779</v>
      </c>
      <c r="C79" s="479" t="s">
        <v>216</v>
      </c>
      <c r="D79" s="479" t="s">
        <v>1175</v>
      </c>
      <c r="E79" s="518" t="s">
        <v>1091</v>
      </c>
    </row>
    <row r="80" spans="1:5" s="529" customFormat="1" ht="27" x14ac:dyDescent="0.25">
      <c r="A80" s="605"/>
      <c r="B80" s="521" t="s">
        <v>780</v>
      </c>
      <c r="C80" s="521" t="s">
        <v>216</v>
      </c>
      <c r="D80" s="521" t="s">
        <v>1176</v>
      </c>
      <c r="E80" s="523"/>
    </row>
    <row r="81" spans="1:5" s="517" customFormat="1" ht="40.5" x14ac:dyDescent="0.25">
      <c r="A81" s="605"/>
      <c r="B81" s="518" t="s">
        <v>781</v>
      </c>
      <c r="C81" s="518" t="s">
        <v>216</v>
      </c>
      <c r="D81" s="518" t="s">
        <v>1177</v>
      </c>
      <c r="E81" s="479" t="s">
        <v>1092</v>
      </c>
    </row>
    <row r="82" spans="1:5" s="528" customFormat="1" ht="40.5" x14ac:dyDescent="0.25">
      <c r="A82" s="605"/>
      <c r="B82" s="479" t="s">
        <v>782</v>
      </c>
      <c r="C82" s="479" t="s">
        <v>216</v>
      </c>
      <c r="D82" s="479" t="s">
        <v>1178</v>
      </c>
      <c r="E82" s="522" t="s">
        <v>363</v>
      </c>
    </row>
    <row r="83" spans="1:5" s="517" customFormat="1" ht="54" x14ac:dyDescent="0.25">
      <c r="A83" s="605"/>
      <c r="B83" s="518" t="s">
        <v>783</v>
      </c>
      <c r="C83" s="518" t="s">
        <v>216</v>
      </c>
      <c r="D83" s="479" t="s">
        <v>1179</v>
      </c>
      <c r="E83" s="479" t="s">
        <v>1093</v>
      </c>
    </row>
    <row r="84" spans="1:5" s="529" customFormat="1" ht="27" x14ac:dyDescent="0.25">
      <c r="A84" s="605"/>
      <c r="B84" s="521" t="s">
        <v>784</v>
      </c>
      <c r="C84" s="521" t="s">
        <v>216</v>
      </c>
      <c r="D84" s="521" t="s">
        <v>1180</v>
      </c>
      <c r="E84" s="523"/>
    </row>
    <row r="85" spans="1:5" s="517" customFormat="1" ht="40.5" x14ac:dyDescent="0.25">
      <c r="A85" s="605"/>
      <c r="B85" s="518" t="s">
        <v>781</v>
      </c>
      <c r="C85" s="518" t="s">
        <v>216</v>
      </c>
      <c r="D85" s="518" t="s">
        <v>1181</v>
      </c>
      <c r="E85" s="479" t="s">
        <v>1094</v>
      </c>
    </row>
    <row r="86" spans="1:5" s="528" customFormat="1" ht="40.5" x14ac:dyDescent="0.25">
      <c r="A86" s="605"/>
      <c r="B86" s="479" t="s">
        <v>785</v>
      </c>
      <c r="C86" s="479" t="s">
        <v>216</v>
      </c>
      <c r="D86" s="479" t="s">
        <v>1182</v>
      </c>
      <c r="E86" s="522" t="s">
        <v>363</v>
      </c>
    </row>
    <row r="87" spans="1:5" s="517" customFormat="1" ht="27" x14ac:dyDescent="0.25">
      <c r="A87" s="605"/>
      <c r="B87" s="518" t="s">
        <v>786</v>
      </c>
      <c r="C87" s="518" t="s">
        <v>216</v>
      </c>
      <c r="D87" s="518" t="s">
        <v>1183</v>
      </c>
      <c r="E87" s="522" t="s">
        <v>407</v>
      </c>
    </row>
    <row r="88" spans="1:5" s="517" customFormat="1" ht="27" x14ac:dyDescent="0.25">
      <c r="A88" s="605"/>
      <c r="B88" s="518" t="s">
        <v>787</v>
      </c>
      <c r="C88" s="518" t="s">
        <v>216</v>
      </c>
      <c r="D88" s="518" t="s">
        <v>1184</v>
      </c>
      <c r="E88" s="522" t="s">
        <v>407</v>
      </c>
    </row>
    <row r="89" spans="1:5" s="528" customFormat="1" ht="27" x14ac:dyDescent="0.25">
      <c r="A89" s="605"/>
      <c r="B89" s="479" t="s">
        <v>788</v>
      </c>
      <c r="C89" s="479" t="s">
        <v>216</v>
      </c>
      <c r="D89" s="479" t="s">
        <v>1185</v>
      </c>
      <c r="E89" s="479" t="s">
        <v>1095</v>
      </c>
    </row>
    <row r="90" spans="1:5" s="528" customFormat="1" ht="27" x14ac:dyDescent="0.25">
      <c r="A90" s="605"/>
      <c r="B90" s="479" t="s">
        <v>789</v>
      </c>
      <c r="C90" s="479" t="s">
        <v>216</v>
      </c>
      <c r="D90" s="479" t="s">
        <v>1186</v>
      </c>
      <c r="E90" s="479" t="s">
        <v>1095</v>
      </c>
    </row>
    <row r="91" spans="1:5" s="529" customFormat="1" x14ac:dyDescent="0.25">
      <c r="A91" s="605"/>
      <c r="B91" s="521" t="s">
        <v>790</v>
      </c>
      <c r="C91" s="521" t="s">
        <v>216</v>
      </c>
      <c r="D91" s="521" t="s">
        <v>1187</v>
      </c>
      <c r="E91" s="522" t="s">
        <v>363</v>
      </c>
    </row>
    <row r="92" spans="1:5" s="517" customFormat="1" ht="27" x14ac:dyDescent="0.25">
      <c r="A92" s="605"/>
      <c r="B92" s="518" t="s">
        <v>791</v>
      </c>
      <c r="C92" s="518" t="s">
        <v>216</v>
      </c>
      <c r="D92" s="518" t="s">
        <v>1188</v>
      </c>
      <c r="E92" s="522" t="s">
        <v>363</v>
      </c>
    </row>
    <row r="93" spans="1:5" s="517" customFormat="1" ht="27" x14ac:dyDescent="0.25">
      <c r="A93" s="605"/>
      <c r="B93" s="518" t="s">
        <v>792</v>
      </c>
      <c r="C93" s="518" t="s">
        <v>216</v>
      </c>
      <c r="D93" s="518" t="s">
        <v>1189</v>
      </c>
      <c r="E93" s="522" t="s">
        <v>363</v>
      </c>
    </row>
    <row r="94" spans="1:5" s="517" customFormat="1" ht="27" x14ac:dyDescent="0.25">
      <c r="A94" s="605"/>
      <c r="B94" s="518" t="s">
        <v>793</v>
      </c>
      <c r="C94" s="518" t="s">
        <v>216</v>
      </c>
      <c r="D94" s="518" t="s">
        <v>1190</v>
      </c>
      <c r="E94" s="479" t="s">
        <v>1042</v>
      </c>
    </row>
    <row r="95" spans="1:5" s="517" customFormat="1" ht="27" x14ac:dyDescent="0.25">
      <c r="A95" s="605"/>
      <c r="B95" s="518" t="s">
        <v>794</v>
      </c>
      <c r="C95" s="518" t="s">
        <v>216</v>
      </c>
      <c r="D95" s="479" t="s">
        <v>1191</v>
      </c>
      <c r="E95" s="479" t="s">
        <v>1042</v>
      </c>
    </row>
    <row r="96" spans="1:5" s="517" customFormat="1" ht="27" x14ac:dyDescent="0.25">
      <c r="A96" s="605"/>
      <c r="B96" s="518" t="s">
        <v>795</v>
      </c>
      <c r="C96" s="518" t="s">
        <v>216</v>
      </c>
      <c r="D96" s="479" t="s">
        <v>1192</v>
      </c>
      <c r="E96" s="479" t="s">
        <v>1042</v>
      </c>
    </row>
    <row r="97" spans="1:5" s="517" customFormat="1" ht="54" x14ac:dyDescent="0.25">
      <c r="A97" s="605"/>
      <c r="B97" s="518" t="s">
        <v>796</v>
      </c>
      <c r="C97" s="518" t="s">
        <v>216</v>
      </c>
      <c r="D97" s="479" t="s">
        <v>1193</v>
      </c>
      <c r="E97" s="518" t="s">
        <v>1096</v>
      </c>
    </row>
    <row r="98" spans="1:5" s="517" customFormat="1" ht="27" x14ac:dyDescent="0.25">
      <c r="A98" s="605"/>
      <c r="B98" s="518" t="s">
        <v>797</v>
      </c>
      <c r="C98" s="518" t="s">
        <v>216</v>
      </c>
      <c r="D98" s="479" t="s">
        <v>1194</v>
      </c>
      <c r="E98" s="518" t="s">
        <v>1096</v>
      </c>
    </row>
    <row r="99" spans="1:5" s="517" customFormat="1" ht="27" x14ac:dyDescent="0.25">
      <c r="A99" s="605"/>
      <c r="B99" s="518" t="s">
        <v>798</v>
      </c>
      <c r="C99" s="518" t="s">
        <v>216</v>
      </c>
      <c r="D99" s="479" t="s">
        <v>1195</v>
      </c>
      <c r="E99" s="518" t="s">
        <v>1096</v>
      </c>
    </row>
    <row r="100" spans="1:5" s="517" customFormat="1" ht="40.5" x14ac:dyDescent="0.25">
      <c r="A100" s="605"/>
      <c r="B100" s="518" t="s">
        <v>799</v>
      </c>
      <c r="C100" s="518" t="s">
        <v>216</v>
      </c>
      <c r="D100" s="479" t="s">
        <v>1196</v>
      </c>
      <c r="E100" s="518" t="s">
        <v>1096</v>
      </c>
    </row>
    <row r="101" spans="1:5" s="517" customFormat="1" ht="27" x14ac:dyDescent="0.25">
      <c r="A101" s="605"/>
      <c r="B101" s="518" t="s">
        <v>800</v>
      </c>
      <c r="C101" s="518" t="s">
        <v>216</v>
      </c>
      <c r="D101" s="479" t="s">
        <v>1197</v>
      </c>
      <c r="E101" s="518" t="s">
        <v>1097</v>
      </c>
    </row>
    <row r="102" spans="1:5" s="517" customFormat="1" ht="27" x14ac:dyDescent="0.25">
      <c r="A102" s="605"/>
      <c r="B102" s="518" t="s">
        <v>801</v>
      </c>
      <c r="C102" s="518" t="s">
        <v>216</v>
      </c>
      <c r="D102" s="479" t="s">
        <v>1198</v>
      </c>
      <c r="E102" s="518" t="s">
        <v>1097</v>
      </c>
    </row>
    <row r="103" spans="1:5" s="517" customFormat="1" ht="27" x14ac:dyDescent="0.25">
      <c r="A103" s="605"/>
      <c r="B103" s="518" t="s">
        <v>802</v>
      </c>
      <c r="C103" s="518" t="s">
        <v>216</v>
      </c>
      <c r="D103" s="479" t="s">
        <v>1199</v>
      </c>
      <c r="E103" s="518" t="s">
        <v>1096</v>
      </c>
    </row>
    <row r="104" spans="1:5" s="517" customFormat="1" ht="27" x14ac:dyDescent="0.25">
      <c r="A104" s="605"/>
      <c r="B104" s="518" t="s">
        <v>803</v>
      </c>
      <c r="C104" s="518" t="s">
        <v>216</v>
      </c>
      <c r="D104" s="518" t="s">
        <v>1200</v>
      </c>
      <c r="E104" s="518" t="s">
        <v>1096</v>
      </c>
    </row>
    <row r="105" spans="1:5" s="517" customFormat="1" ht="27" x14ac:dyDescent="0.25">
      <c r="A105" s="605"/>
      <c r="B105" s="518" t="s">
        <v>804</v>
      </c>
      <c r="C105" s="518" t="s">
        <v>216</v>
      </c>
      <c r="D105" s="518" t="s">
        <v>1201</v>
      </c>
      <c r="E105" s="518" t="s">
        <v>1096</v>
      </c>
    </row>
    <row r="106" spans="1:5" s="530" customFormat="1" ht="27" x14ac:dyDescent="0.25">
      <c r="A106" s="605"/>
      <c r="B106" s="518" t="s">
        <v>805</v>
      </c>
      <c r="C106" s="524" t="s">
        <v>216</v>
      </c>
      <c r="D106" s="479" t="s">
        <v>1202</v>
      </c>
      <c r="E106" s="518" t="s">
        <v>1096</v>
      </c>
    </row>
    <row r="107" spans="1:5" s="530" customFormat="1" ht="27" x14ac:dyDescent="0.25">
      <c r="A107" s="605"/>
      <c r="B107" s="518" t="s">
        <v>806</v>
      </c>
      <c r="C107" s="524" t="s">
        <v>216</v>
      </c>
      <c r="D107" s="479" t="s">
        <v>1203</v>
      </c>
      <c r="E107" s="518" t="s">
        <v>1096</v>
      </c>
    </row>
    <row r="108" spans="1:5" s="530" customFormat="1" ht="27" x14ac:dyDescent="0.25">
      <c r="A108" s="605"/>
      <c r="B108" s="518" t="s">
        <v>807</v>
      </c>
      <c r="C108" s="524" t="s">
        <v>216</v>
      </c>
      <c r="D108" s="479" t="s">
        <v>1204</v>
      </c>
      <c r="E108" s="518" t="s">
        <v>1096</v>
      </c>
    </row>
    <row r="109" spans="1:5" s="530" customFormat="1" x14ac:dyDescent="0.25">
      <c r="A109" s="605"/>
      <c r="B109" s="518" t="s">
        <v>808</v>
      </c>
      <c r="C109" s="524" t="s">
        <v>216</v>
      </c>
      <c r="D109" s="479" t="s">
        <v>1009</v>
      </c>
      <c r="E109" s="531" t="s">
        <v>1098</v>
      </c>
    </row>
    <row r="110" spans="1:5" s="517" customFormat="1" x14ac:dyDescent="0.25">
      <c r="A110" s="605"/>
      <c r="B110" s="518" t="s">
        <v>809</v>
      </c>
      <c r="C110" s="518" t="s">
        <v>216</v>
      </c>
      <c r="D110" s="479" t="s">
        <v>1205</v>
      </c>
      <c r="E110" s="519" t="s">
        <v>363</v>
      </c>
    </row>
    <row r="111" spans="1:5" s="517" customFormat="1" ht="27" x14ac:dyDescent="0.25">
      <c r="A111" s="605"/>
      <c r="B111" s="518" t="s">
        <v>810</v>
      </c>
      <c r="C111" s="518" t="s">
        <v>216</v>
      </c>
      <c r="D111" s="518" t="s">
        <v>1206</v>
      </c>
      <c r="E111" s="375" t="s">
        <v>1099</v>
      </c>
    </row>
    <row r="112" spans="1:5" s="517" customFormat="1" ht="27" x14ac:dyDescent="0.25">
      <c r="A112" s="605"/>
      <c r="B112" s="518" t="s">
        <v>811</v>
      </c>
      <c r="C112" s="518" t="s">
        <v>216</v>
      </c>
      <c r="D112" s="479" t="s">
        <v>1207</v>
      </c>
      <c r="E112" s="479" t="s">
        <v>1100</v>
      </c>
    </row>
    <row r="113" spans="1:5" s="517" customFormat="1" ht="27" x14ac:dyDescent="0.25">
      <c r="A113" s="605"/>
      <c r="B113" s="518" t="s">
        <v>812</v>
      </c>
      <c r="C113" s="518" t="s">
        <v>216</v>
      </c>
      <c r="D113" s="479" t="s">
        <v>1208</v>
      </c>
      <c r="E113" s="479" t="s">
        <v>1101</v>
      </c>
    </row>
    <row r="114" spans="1:5" s="517" customFormat="1" ht="27" x14ac:dyDescent="0.25">
      <c r="A114" s="605"/>
      <c r="B114" s="518" t="s">
        <v>813</v>
      </c>
      <c r="C114" s="518" t="s">
        <v>216</v>
      </c>
      <c r="D114" s="479" t="s">
        <v>1209</v>
      </c>
      <c r="E114" s="479" t="s">
        <v>1101</v>
      </c>
    </row>
    <row r="115" spans="1:5" s="528" customFormat="1" ht="54" x14ac:dyDescent="0.25">
      <c r="A115" s="605"/>
      <c r="B115" s="479" t="s">
        <v>814</v>
      </c>
      <c r="C115" s="479" t="s">
        <v>216</v>
      </c>
      <c r="D115" s="479" t="s">
        <v>1210</v>
      </c>
      <c r="E115" s="479" t="s">
        <v>1102</v>
      </c>
    </row>
    <row r="116" spans="1:5" s="528" customFormat="1" x14ac:dyDescent="0.25">
      <c r="A116" s="605"/>
      <c r="B116" s="479" t="s">
        <v>815</v>
      </c>
      <c r="C116" s="479" t="s">
        <v>216</v>
      </c>
      <c r="D116" s="479" t="s">
        <v>1211</v>
      </c>
      <c r="E116" s="522" t="s">
        <v>407</v>
      </c>
    </row>
    <row r="117" spans="1:5" s="517" customFormat="1" ht="40.5" x14ac:dyDescent="0.25">
      <c r="A117" s="605"/>
      <c r="B117" s="518" t="s">
        <v>816</v>
      </c>
      <c r="C117" s="518" t="s">
        <v>216</v>
      </c>
      <c r="D117" s="479" t="s">
        <v>1212</v>
      </c>
      <c r="E117" s="479" t="s">
        <v>1100</v>
      </c>
    </row>
    <row r="118" spans="1:5" s="517" customFormat="1" ht="27" x14ac:dyDescent="0.25">
      <c r="A118" s="605"/>
      <c r="B118" s="518" t="s">
        <v>817</v>
      </c>
      <c r="C118" s="518" t="s">
        <v>216</v>
      </c>
      <c r="D118" s="518" t="s">
        <v>1213</v>
      </c>
      <c r="E118" s="479" t="s">
        <v>1100</v>
      </c>
    </row>
    <row r="119" spans="1:5" s="517" customFormat="1" x14ac:dyDescent="0.25">
      <c r="A119" s="605"/>
      <c r="B119" s="518" t="s">
        <v>818</v>
      </c>
      <c r="C119" s="518" t="s">
        <v>216</v>
      </c>
      <c r="D119" s="518" t="s">
        <v>1214</v>
      </c>
      <c r="E119" s="519" t="s">
        <v>363</v>
      </c>
    </row>
    <row r="120" spans="1:5" s="517" customFormat="1" ht="40.5" x14ac:dyDescent="0.25">
      <c r="A120" s="605"/>
      <c r="B120" s="518" t="s">
        <v>819</v>
      </c>
      <c r="C120" s="518" t="s">
        <v>216</v>
      </c>
      <c r="D120" s="518" t="s">
        <v>1215</v>
      </c>
      <c r="E120" s="519" t="s">
        <v>363</v>
      </c>
    </row>
    <row r="121" spans="1:5" s="517" customFormat="1" ht="40.5" x14ac:dyDescent="0.25">
      <c r="A121" s="605"/>
      <c r="B121" s="518" t="s">
        <v>820</v>
      </c>
      <c r="C121" s="518" t="s">
        <v>216</v>
      </c>
      <c r="D121" s="518" t="s">
        <v>1216</v>
      </c>
      <c r="E121" s="519" t="s">
        <v>363</v>
      </c>
    </row>
  </sheetData>
  <mergeCells count="6">
    <mergeCell ref="A66:A121"/>
    <mergeCell ref="A1:E1"/>
    <mergeCell ref="A2:D2"/>
    <mergeCell ref="A4:A12"/>
    <mergeCell ref="A13:A55"/>
    <mergeCell ref="A56:A65"/>
  </mergeCells>
  <pageMargins left="0.31496062992125984" right="0.31496062992125984" top="0.39370078740157483" bottom="0.39370078740157483" header="0.31496062992125984" footer="0.31496062992125984"/>
  <pageSetup paperSize="9" scale="48" orientation="landscape" r:id="rId1"/>
  <rowBreaks count="5" manualBreakCount="5">
    <brk id="20" max="16383" man="1"/>
    <brk id="33" max="16383" man="1"/>
    <brk id="53" max="16383" man="1"/>
    <brk id="75" max="16383" man="1"/>
    <brk id="10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AD2E5-AA92-4502-9538-9A3F7DC5D77E}">
  <sheetPr>
    <tabColor rgb="FF007C39"/>
  </sheetPr>
  <dimension ref="A1:N84"/>
  <sheetViews>
    <sheetView view="pageBreakPreview" zoomScaleNormal="70" zoomScaleSheetLayoutView="100" workbookViewId="0">
      <pane xSplit="2" ySplit="1" topLeftCell="C2" activePane="bottomRight" state="frozen"/>
      <selection pane="topRight" activeCell="C1" sqref="C1"/>
      <selection pane="bottomLeft" activeCell="A2" sqref="A2"/>
      <selection pane="bottomRight" activeCell="L52" sqref="L52:L53"/>
    </sheetView>
  </sheetViews>
  <sheetFormatPr baseColWidth="10" defaultColWidth="11" defaultRowHeight="13.5" x14ac:dyDescent="0.25"/>
  <cols>
    <col min="1" max="1" width="50.25" customWidth="1"/>
    <col min="2" max="2" width="23.75" style="33" customWidth="1"/>
    <col min="3" max="11" width="11" style="33" customWidth="1"/>
    <col min="12" max="12" width="56.125" customWidth="1"/>
    <col min="13" max="13" width="20.375" customWidth="1"/>
  </cols>
  <sheetData>
    <row r="1" spans="1:14" s="433" customFormat="1" ht="36" thickBot="1" x14ac:dyDescent="0.4">
      <c r="A1" s="427" t="s">
        <v>447</v>
      </c>
      <c r="B1" s="481"/>
      <c r="C1" s="428">
        <v>2016</v>
      </c>
      <c r="D1" s="428">
        <v>2017</v>
      </c>
      <c r="E1" s="428">
        <v>2018</v>
      </c>
      <c r="F1" s="428">
        <v>2019</v>
      </c>
      <c r="G1" s="428">
        <v>2020</v>
      </c>
      <c r="H1" s="428">
        <v>2021</v>
      </c>
      <c r="I1" s="429" t="s">
        <v>694</v>
      </c>
      <c r="J1" s="430">
        <v>2023</v>
      </c>
      <c r="K1" s="431" t="s">
        <v>18</v>
      </c>
      <c r="L1" s="437" t="s">
        <v>19</v>
      </c>
      <c r="M1" s="432"/>
    </row>
    <row r="2" spans="1:14" s="8" customFormat="1" ht="17.25" thickTop="1" x14ac:dyDescent="0.3">
      <c r="A2" s="369" t="s">
        <v>20</v>
      </c>
      <c r="B2" s="420" t="s">
        <v>832</v>
      </c>
      <c r="C2" s="415" t="s">
        <v>21</v>
      </c>
      <c r="D2" s="415" t="s">
        <v>21</v>
      </c>
      <c r="E2" s="415" t="s">
        <v>21</v>
      </c>
      <c r="F2" s="415" t="s">
        <v>21</v>
      </c>
      <c r="G2" s="415" t="s">
        <v>21</v>
      </c>
      <c r="H2" s="415">
        <v>728</v>
      </c>
      <c r="I2" s="415">
        <v>1004</v>
      </c>
      <c r="J2" s="416">
        <v>1335</v>
      </c>
      <c r="K2" s="46">
        <f t="shared" ref="K2:K8" si="0">(J2-I2)/I2</f>
        <v>0.32968127490039839</v>
      </c>
      <c r="L2" s="379" t="s">
        <v>823</v>
      </c>
      <c r="M2" s="6"/>
      <c r="N2" s="19"/>
    </row>
    <row r="3" spans="1:14" s="8" customFormat="1" x14ac:dyDescent="0.25">
      <c r="A3" s="42" t="s">
        <v>22</v>
      </c>
      <c r="B3" s="420" t="s">
        <v>23</v>
      </c>
      <c r="C3" s="415" t="s">
        <v>21</v>
      </c>
      <c r="D3" s="415" t="s">
        <v>21</v>
      </c>
      <c r="E3" s="415" t="s">
        <v>21</v>
      </c>
      <c r="F3" s="415" t="s">
        <v>21</v>
      </c>
      <c r="G3" s="415" t="s">
        <v>21</v>
      </c>
      <c r="H3" s="415">
        <v>156</v>
      </c>
      <c r="I3" s="415">
        <v>284</v>
      </c>
      <c r="J3" s="416">
        <v>442</v>
      </c>
      <c r="K3" s="46">
        <f t="shared" si="0"/>
        <v>0.55633802816901412</v>
      </c>
      <c r="L3" s="387" t="s">
        <v>642</v>
      </c>
      <c r="M3" s="6"/>
    </row>
    <row r="4" spans="1:14" ht="28.15" customHeight="1" x14ac:dyDescent="0.25">
      <c r="A4" s="466" t="s">
        <v>24</v>
      </c>
      <c r="B4" s="324"/>
      <c r="C4" s="342" t="s">
        <v>21</v>
      </c>
      <c r="D4" s="342" t="s">
        <v>21</v>
      </c>
      <c r="E4" s="342" t="s">
        <v>21</v>
      </c>
      <c r="F4" s="342" t="s">
        <v>21</v>
      </c>
      <c r="G4" s="342" t="s">
        <v>21</v>
      </c>
      <c r="H4" s="342">
        <v>28</v>
      </c>
      <c r="I4" s="342">
        <v>66</v>
      </c>
      <c r="J4" s="345">
        <v>135</v>
      </c>
      <c r="K4" s="47">
        <f t="shared" si="0"/>
        <v>1.0454545454545454</v>
      </c>
      <c r="L4" s="380" t="s">
        <v>829</v>
      </c>
      <c r="M4" s="5"/>
      <c r="N4" s="326"/>
    </row>
    <row r="5" spans="1:14" x14ac:dyDescent="0.25">
      <c r="A5" s="56" t="s">
        <v>316</v>
      </c>
      <c r="B5" s="324"/>
      <c r="C5" s="342" t="s">
        <v>21</v>
      </c>
      <c r="D5" s="342" t="s">
        <v>21</v>
      </c>
      <c r="E5" s="342" t="s">
        <v>21</v>
      </c>
      <c r="F5" s="342" t="s">
        <v>21</v>
      </c>
      <c r="G5" s="342" t="s">
        <v>21</v>
      </c>
      <c r="H5" s="342" t="s">
        <v>28</v>
      </c>
      <c r="I5" s="342">
        <v>53</v>
      </c>
      <c r="J5" s="345">
        <v>113</v>
      </c>
      <c r="K5" s="47">
        <f>(J5-I5)/I5</f>
        <v>1.1320754716981132</v>
      </c>
      <c r="L5" s="380"/>
      <c r="M5" s="5"/>
      <c r="N5" s="326"/>
    </row>
    <row r="6" spans="1:14" x14ac:dyDescent="0.25">
      <c r="A6" s="56" t="s">
        <v>25</v>
      </c>
      <c r="B6" s="324"/>
      <c r="C6" s="342" t="s">
        <v>21</v>
      </c>
      <c r="D6" s="342" t="s">
        <v>21</v>
      </c>
      <c r="E6" s="342" t="s">
        <v>21</v>
      </c>
      <c r="F6" s="342" t="s">
        <v>21</v>
      </c>
      <c r="G6" s="342" t="s">
        <v>21</v>
      </c>
      <c r="H6" s="342">
        <v>115</v>
      </c>
      <c r="I6" s="342">
        <v>179</v>
      </c>
      <c r="J6" s="345">
        <v>244</v>
      </c>
      <c r="K6" s="47">
        <f t="shared" si="0"/>
        <v>0.36312849162011174</v>
      </c>
      <c r="L6" s="380"/>
      <c r="M6" s="5"/>
    </row>
    <row r="7" spans="1:14" x14ac:dyDescent="0.25">
      <c r="A7" s="57" t="s">
        <v>26</v>
      </c>
      <c r="B7" s="324"/>
      <c r="C7" s="342" t="s">
        <v>21</v>
      </c>
      <c r="D7" s="342" t="s">
        <v>21</v>
      </c>
      <c r="E7" s="342" t="s">
        <v>21</v>
      </c>
      <c r="F7" s="342" t="s">
        <v>21</v>
      </c>
      <c r="G7" s="342" t="s">
        <v>21</v>
      </c>
      <c r="H7" s="342">
        <v>13</v>
      </c>
      <c r="I7" s="342">
        <v>24</v>
      </c>
      <c r="J7" s="345">
        <v>38</v>
      </c>
      <c r="K7" s="47">
        <f t="shared" si="0"/>
        <v>0.58333333333333337</v>
      </c>
      <c r="L7" s="380"/>
      <c r="M7" s="5"/>
    </row>
    <row r="8" spans="1:14" ht="14.25" thickBot="1" x14ac:dyDescent="0.3">
      <c r="A8" s="319" t="s">
        <v>27</v>
      </c>
      <c r="B8" s="32"/>
      <c r="C8" s="74" t="s">
        <v>21</v>
      </c>
      <c r="D8" s="74" t="s">
        <v>21</v>
      </c>
      <c r="E8" s="74" t="s">
        <v>21</v>
      </c>
      <c r="F8" s="74" t="s">
        <v>21</v>
      </c>
      <c r="G8" s="74" t="s">
        <v>21</v>
      </c>
      <c r="H8" s="74" t="s">
        <v>28</v>
      </c>
      <c r="I8" s="74">
        <v>15</v>
      </c>
      <c r="J8" s="103">
        <v>25</v>
      </c>
      <c r="K8" s="48">
        <f t="shared" si="0"/>
        <v>0.66666666666666663</v>
      </c>
      <c r="L8" s="388"/>
      <c r="M8" s="5"/>
    </row>
    <row r="9" spans="1:14" s="8" customFormat="1" ht="14.25" thickTop="1" x14ac:dyDescent="0.25">
      <c r="A9" s="386" t="s">
        <v>29</v>
      </c>
      <c r="B9" s="482"/>
      <c r="C9" s="85"/>
      <c r="D9" s="85"/>
      <c r="E9" s="85"/>
      <c r="F9" s="85"/>
      <c r="G9" s="85"/>
      <c r="H9" s="85"/>
      <c r="I9" s="85"/>
      <c r="J9" s="86"/>
      <c r="K9" s="87"/>
      <c r="L9" s="389"/>
      <c r="M9" s="414"/>
    </row>
    <row r="10" spans="1:14" s="8" customFormat="1" ht="15.75" thickBot="1" x14ac:dyDescent="0.3">
      <c r="A10" s="417" t="s">
        <v>830</v>
      </c>
      <c r="B10" s="483" t="s">
        <v>690</v>
      </c>
      <c r="C10" s="32" t="s">
        <v>21</v>
      </c>
      <c r="D10" s="32" t="s">
        <v>21</v>
      </c>
      <c r="E10" s="32" t="s">
        <v>21</v>
      </c>
      <c r="F10" s="32" t="s">
        <v>21</v>
      </c>
      <c r="G10" s="32" t="s">
        <v>21</v>
      </c>
      <c r="H10" s="32" t="s">
        <v>21</v>
      </c>
      <c r="I10" s="32">
        <v>140</v>
      </c>
      <c r="J10" s="81">
        <v>128</v>
      </c>
      <c r="K10" s="48">
        <f t="shared" ref="K10" si="1">(J10-I10)/I10</f>
        <v>-8.5714285714285715E-2</v>
      </c>
      <c r="L10" s="390"/>
      <c r="M10" s="414"/>
    </row>
    <row r="11" spans="1:14" s="8" customFormat="1" ht="14.25" thickTop="1" x14ac:dyDescent="0.25">
      <c r="A11" s="369" t="s">
        <v>864</v>
      </c>
      <c r="B11" s="482"/>
      <c r="C11" s="418">
        <v>32.53</v>
      </c>
      <c r="D11" s="418">
        <v>34.880000000000003</v>
      </c>
      <c r="E11" s="418">
        <v>35.630000000000003</v>
      </c>
      <c r="F11" s="418">
        <v>33.200000000000003</v>
      </c>
      <c r="G11" s="418">
        <v>33.64</v>
      </c>
      <c r="H11" s="418">
        <v>39.36</v>
      </c>
      <c r="I11" s="418">
        <v>36.590000000000003</v>
      </c>
      <c r="J11" s="419">
        <v>33.270000000000003</v>
      </c>
      <c r="K11" s="46">
        <f>(J11-I11)/I11</f>
        <v>-9.0735173544684342E-2</v>
      </c>
      <c r="L11" s="379" t="s">
        <v>908</v>
      </c>
      <c r="M11" s="5"/>
    </row>
    <row r="12" spans="1:14" s="8" customFormat="1" x14ac:dyDescent="0.25">
      <c r="A12" s="44" t="s">
        <v>30</v>
      </c>
      <c r="B12" s="484" t="s">
        <v>71</v>
      </c>
      <c r="C12" s="50">
        <v>0.66</v>
      </c>
      <c r="D12" s="50">
        <v>0.64</v>
      </c>
      <c r="E12" s="50">
        <v>0.65</v>
      </c>
      <c r="F12" s="50">
        <v>0.64</v>
      </c>
      <c r="G12" s="50">
        <v>0.67</v>
      </c>
      <c r="H12" s="50">
        <v>0.7</v>
      </c>
      <c r="I12" s="50">
        <v>0.69</v>
      </c>
      <c r="J12" s="82">
        <v>0.68</v>
      </c>
      <c r="K12" s="53">
        <f>(J12-I12)/I12</f>
        <v>-1.4492753623188259E-2</v>
      </c>
      <c r="L12" s="379"/>
      <c r="M12" s="5"/>
    </row>
    <row r="13" spans="1:14" s="8" customFormat="1" x14ac:dyDescent="0.25">
      <c r="A13" s="55" t="s">
        <v>32</v>
      </c>
      <c r="B13" s="420"/>
      <c r="C13" s="50">
        <v>0.11</v>
      </c>
      <c r="D13" s="50">
        <v>0.12</v>
      </c>
      <c r="E13" s="50">
        <v>0.11</v>
      </c>
      <c r="F13" s="50">
        <v>0.11</v>
      </c>
      <c r="G13" s="50">
        <v>0.08</v>
      </c>
      <c r="H13" s="50">
        <v>7.0000000000000007E-2</v>
      </c>
      <c r="I13" s="50">
        <v>0.08</v>
      </c>
      <c r="J13" s="82">
        <v>7.0000000000000007E-2</v>
      </c>
      <c r="K13" s="53">
        <f t="shared" ref="K13:K69" si="2">(J13-I13)/I13</f>
        <v>-0.12499999999999993</v>
      </c>
      <c r="L13" s="379"/>
      <c r="M13" s="6"/>
    </row>
    <row r="14" spans="1:14" s="8" customFormat="1" ht="15" x14ac:dyDescent="0.25">
      <c r="A14" s="55" t="s">
        <v>33</v>
      </c>
      <c r="B14" s="420"/>
      <c r="C14" s="50">
        <v>0.2</v>
      </c>
      <c r="D14" s="50">
        <v>0.21</v>
      </c>
      <c r="E14" s="50">
        <v>0.21</v>
      </c>
      <c r="F14" s="50">
        <v>0.22</v>
      </c>
      <c r="G14" s="50">
        <v>0.24</v>
      </c>
      <c r="H14" s="50">
        <v>0.22</v>
      </c>
      <c r="I14" s="50">
        <v>0.22</v>
      </c>
      <c r="J14" s="82">
        <v>0.24</v>
      </c>
      <c r="K14" s="53">
        <f t="shared" si="2"/>
        <v>9.090909090909087E-2</v>
      </c>
      <c r="L14" s="379"/>
      <c r="M14" s="6"/>
    </row>
    <row r="15" spans="1:14" s="8" customFormat="1" ht="14.25" thickBot="1" x14ac:dyDescent="0.3">
      <c r="A15" s="58" t="s">
        <v>34</v>
      </c>
      <c r="B15" s="485"/>
      <c r="C15" s="51">
        <v>0.02</v>
      </c>
      <c r="D15" s="51">
        <v>0.02</v>
      </c>
      <c r="E15" s="51">
        <v>0.02</v>
      </c>
      <c r="F15" s="51">
        <v>0.02</v>
      </c>
      <c r="G15" s="51">
        <v>0.02</v>
      </c>
      <c r="H15" s="51">
        <v>0.01</v>
      </c>
      <c r="I15" s="51">
        <v>0.01</v>
      </c>
      <c r="J15" s="83">
        <v>0.01</v>
      </c>
      <c r="K15" s="52">
        <f t="shared" si="2"/>
        <v>0</v>
      </c>
      <c r="L15" s="390"/>
      <c r="M15" s="6"/>
    </row>
    <row r="16" spans="1:14" s="8" customFormat="1" ht="15.75" thickTop="1" x14ac:dyDescent="0.25">
      <c r="A16" s="370" t="s">
        <v>831</v>
      </c>
      <c r="B16" s="420" t="s">
        <v>35</v>
      </c>
      <c r="C16" s="420" t="s">
        <v>21</v>
      </c>
      <c r="D16" s="420" t="s">
        <v>21</v>
      </c>
      <c r="E16" s="420">
        <v>579</v>
      </c>
      <c r="F16" s="420">
        <v>524</v>
      </c>
      <c r="G16" s="420">
        <v>504</v>
      </c>
      <c r="H16" s="420">
        <v>481</v>
      </c>
      <c r="I16" s="420">
        <v>387</v>
      </c>
      <c r="J16" s="421">
        <v>407</v>
      </c>
      <c r="K16" s="46">
        <f>(J16-I16)/I16</f>
        <v>5.1679586563307491E-2</v>
      </c>
      <c r="L16" s="379"/>
      <c r="M16" s="6"/>
    </row>
    <row r="17" spans="1:14" s="8" customFormat="1" ht="14.25" thickBot="1" x14ac:dyDescent="0.3">
      <c r="A17" s="469" t="s">
        <v>36</v>
      </c>
      <c r="B17" s="485"/>
      <c r="C17" s="32" t="s">
        <v>21</v>
      </c>
      <c r="D17" s="32" t="s">
        <v>21</v>
      </c>
      <c r="E17" s="32">
        <v>107</v>
      </c>
      <c r="F17" s="32">
        <v>102</v>
      </c>
      <c r="G17" s="32">
        <v>102</v>
      </c>
      <c r="H17" s="32">
        <v>92</v>
      </c>
      <c r="I17" s="32">
        <v>89</v>
      </c>
      <c r="J17" s="81">
        <v>102</v>
      </c>
      <c r="K17" s="52">
        <f>(J17-I17)/I17</f>
        <v>0.14606741573033707</v>
      </c>
      <c r="L17" s="388"/>
      <c r="M17" s="6"/>
    </row>
    <row r="18" spans="1:14" s="8" customFormat="1" ht="15.75" thickTop="1" x14ac:dyDescent="0.25">
      <c r="A18" s="369" t="s">
        <v>37</v>
      </c>
      <c r="B18" s="420" t="s">
        <v>833</v>
      </c>
      <c r="C18" s="420">
        <v>5.68</v>
      </c>
      <c r="D18" s="422">
        <v>5.9</v>
      </c>
      <c r="E18" s="422">
        <v>6.3</v>
      </c>
      <c r="F18" s="420">
        <v>6.27</v>
      </c>
      <c r="G18" s="420">
        <v>6.59</v>
      </c>
      <c r="H18" s="422">
        <v>7.3</v>
      </c>
      <c r="I18" s="422">
        <v>8.3000000000000007</v>
      </c>
      <c r="J18" s="423">
        <v>8.25</v>
      </c>
      <c r="K18" s="46">
        <f t="shared" si="2"/>
        <v>-6.024096385542254E-3</v>
      </c>
      <c r="L18" s="379"/>
      <c r="M18" s="6"/>
      <c r="N18" s="333"/>
    </row>
    <row r="19" spans="1:14" x14ac:dyDescent="0.25">
      <c r="A19" s="44" t="s">
        <v>38</v>
      </c>
      <c r="B19" s="324"/>
      <c r="C19" s="324">
        <v>4.34</v>
      </c>
      <c r="D19" s="324">
        <v>4.59</v>
      </c>
      <c r="E19" s="324">
        <v>4.96</v>
      </c>
      <c r="F19" s="324">
        <v>4.96</v>
      </c>
      <c r="G19" s="324">
        <v>5.38</v>
      </c>
      <c r="H19" s="324">
        <v>6.09</v>
      </c>
      <c r="I19" s="324">
        <v>7.11</v>
      </c>
      <c r="J19" s="424">
        <v>7.14</v>
      </c>
      <c r="K19" s="53">
        <f t="shared" si="2"/>
        <v>4.2194092827003314E-3</v>
      </c>
      <c r="L19" s="380"/>
      <c r="M19" s="6"/>
      <c r="N19" s="333"/>
    </row>
    <row r="20" spans="1:14" x14ac:dyDescent="0.25">
      <c r="A20" s="59" t="s">
        <v>39</v>
      </c>
      <c r="B20" s="324"/>
      <c r="C20" s="324">
        <v>0.13</v>
      </c>
      <c r="D20" s="362">
        <v>0.1</v>
      </c>
      <c r="E20" s="362">
        <v>0.1</v>
      </c>
      <c r="F20" s="362">
        <v>0.1</v>
      </c>
      <c r="G20" s="324">
        <v>0.08</v>
      </c>
      <c r="H20" s="324">
        <v>0.08</v>
      </c>
      <c r="I20" s="324">
        <v>0.08</v>
      </c>
      <c r="J20" s="424">
        <v>0.08</v>
      </c>
      <c r="K20" s="53">
        <f t="shared" si="2"/>
        <v>0</v>
      </c>
      <c r="L20" s="380"/>
      <c r="M20" s="6"/>
      <c r="N20" s="333"/>
    </row>
    <row r="21" spans="1:14" x14ac:dyDescent="0.25">
      <c r="A21" s="59" t="s">
        <v>40</v>
      </c>
      <c r="B21" s="324"/>
      <c r="C21" s="324">
        <v>0.66</v>
      </c>
      <c r="D21" s="324">
        <v>0.66</v>
      </c>
      <c r="E21" s="324">
        <v>0.66</v>
      </c>
      <c r="F21" s="324">
        <v>0.57999999999999996</v>
      </c>
      <c r="G21" s="324">
        <v>0.53</v>
      </c>
      <c r="H21" s="362">
        <v>0.5</v>
      </c>
      <c r="I21" s="362">
        <v>0.5</v>
      </c>
      <c r="J21" s="424">
        <v>0.49</v>
      </c>
      <c r="K21" s="53">
        <f t="shared" si="2"/>
        <v>-2.0000000000000018E-2</v>
      </c>
      <c r="L21" s="380"/>
      <c r="M21" s="6"/>
      <c r="N21" s="333"/>
    </row>
    <row r="22" spans="1:14" x14ac:dyDescent="0.25">
      <c r="A22" s="59" t="s">
        <v>41</v>
      </c>
      <c r="B22" s="324"/>
      <c r="C22" s="324" t="s">
        <v>28</v>
      </c>
      <c r="D22" s="324" t="s">
        <v>28</v>
      </c>
      <c r="E22" s="362">
        <v>0.2</v>
      </c>
      <c r="F22" s="362">
        <v>0.2</v>
      </c>
      <c r="G22" s="324">
        <v>0.23</v>
      </c>
      <c r="H22" s="324">
        <v>0.26</v>
      </c>
      <c r="I22" s="324">
        <v>0.25</v>
      </c>
      <c r="J22" s="424">
        <v>0.22</v>
      </c>
      <c r="K22" s="53">
        <f t="shared" si="2"/>
        <v>-0.12</v>
      </c>
      <c r="L22" s="380"/>
      <c r="M22" s="6"/>
    </row>
    <row r="23" spans="1:14" x14ac:dyDescent="0.25">
      <c r="A23" s="59" t="s">
        <v>42</v>
      </c>
      <c r="B23" s="324"/>
      <c r="C23" s="324">
        <v>0.53</v>
      </c>
      <c r="D23" s="324">
        <v>0.54</v>
      </c>
      <c r="E23" s="324">
        <v>0.36</v>
      </c>
      <c r="F23" s="324">
        <v>0.36</v>
      </c>
      <c r="G23" s="324">
        <v>0.36</v>
      </c>
      <c r="H23" s="324">
        <v>0.35</v>
      </c>
      <c r="I23" s="324">
        <v>0.35</v>
      </c>
      <c r="J23" s="424">
        <v>0.31</v>
      </c>
      <c r="K23" s="53">
        <f t="shared" si="2"/>
        <v>-0.11428571428571424</v>
      </c>
      <c r="L23" s="380"/>
      <c r="M23" s="6"/>
    </row>
    <row r="24" spans="1:14" x14ac:dyDescent="0.25">
      <c r="A24" s="55" t="s">
        <v>43</v>
      </c>
      <c r="B24" s="324"/>
      <c r="C24" s="324" t="s">
        <v>21</v>
      </c>
      <c r="D24" s="324" t="s">
        <v>21</v>
      </c>
      <c r="E24" s="324" t="s">
        <v>21</v>
      </c>
      <c r="F24" s="324" t="s">
        <v>21</v>
      </c>
      <c r="G24" s="324" t="s">
        <v>21</v>
      </c>
      <c r="H24" s="324" t="s">
        <v>21</v>
      </c>
      <c r="I24" s="324" t="s">
        <v>21</v>
      </c>
      <c r="J24" s="424">
        <v>0.01</v>
      </c>
      <c r="K24" s="47" t="s">
        <v>21</v>
      </c>
      <c r="L24" s="380"/>
      <c r="M24" s="6"/>
    </row>
    <row r="25" spans="1:14" ht="15" x14ac:dyDescent="0.25">
      <c r="A25" s="55" t="s">
        <v>317</v>
      </c>
      <c r="B25" s="324"/>
      <c r="C25" s="324">
        <v>0.02</v>
      </c>
      <c r="D25" s="324">
        <v>0.01</v>
      </c>
      <c r="E25" s="324">
        <v>0.02</v>
      </c>
      <c r="F25" s="324">
        <v>7.0000000000000007E-2</v>
      </c>
      <c r="G25" s="324">
        <v>0.01</v>
      </c>
      <c r="H25" s="324">
        <v>0.02</v>
      </c>
      <c r="I25" s="324">
        <v>0.01</v>
      </c>
      <c r="J25" s="425">
        <v>0</v>
      </c>
      <c r="K25" s="53">
        <f t="shared" si="2"/>
        <v>-1</v>
      </c>
      <c r="L25" s="380"/>
      <c r="M25" s="5"/>
    </row>
    <row r="26" spans="1:14" x14ac:dyDescent="0.25">
      <c r="A26" s="371" t="s">
        <v>30</v>
      </c>
      <c r="B26" s="324"/>
      <c r="C26" s="324" t="s">
        <v>21</v>
      </c>
      <c r="D26" s="324" t="s">
        <v>21</v>
      </c>
      <c r="E26" s="324" t="s">
        <v>21</v>
      </c>
      <c r="F26" s="324" t="s">
        <v>21</v>
      </c>
      <c r="G26" s="324" t="s">
        <v>21</v>
      </c>
      <c r="H26" s="324" t="s">
        <v>21</v>
      </c>
      <c r="I26" s="324">
        <v>6.91</v>
      </c>
      <c r="J26" s="325">
        <v>6.96</v>
      </c>
      <c r="K26" s="47">
        <f t="shared" si="2"/>
        <v>7.2358900144717546E-3</v>
      </c>
      <c r="L26" s="380"/>
      <c r="M26" s="5"/>
    </row>
    <row r="27" spans="1:14" x14ac:dyDescent="0.25">
      <c r="A27" s="373" t="s">
        <v>901</v>
      </c>
      <c r="B27" s="324"/>
      <c r="C27" s="324" t="s">
        <v>21</v>
      </c>
      <c r="D27" s="324" t="s">
        <v>21</v>
      </c>
      <c r="E27" s="324" t="s">
        <v>21</v>
      </c>
      <c r="F27" s="324" t="s">
        <v>21</v>
      </c>
      <c r="G27" s="324" t="s">
        <v>21</v>
      </c>
      <c r="H27" s="324" t="s">
        <v>21</v>
      </c>
      <c r="I27" s="324">
        <v>1.1299999999999999</v>
      </c>
      <c r="J27" s="325">
        <v>1.05</v>
      </c>
      <c r="K27" s="47">
        <f t="shared" si="2"/>
        <v>-7.0796460176991025E-2</v>
      </c>
      <c r="L27" s="380"/>
      <c r="M27" s="5"/>
    </row>
    <row r="28" spans="1:14" x14ac:dyDescent="0.25">
      <c r="A28" s="373" t="s">
        <v>902</v>
      </c>
      <c r="B28" s="324"/>
      <c r="C28" s="324" t="s">
        <v>21</v>
      </c>
      <c r="D28" s="324" t="s">
        <v>21</v>
      </c>
      <c r="E28" s="324" t="s">
        <v>21</v>
      </c>
      <c r="F28" s="324" t="s">
        <v>21</v>
      </c>
      <c r="G28" s="324" t="s">
        <v>21</v>
      </c>
      <c r="H28" s="324" t="s">
        <v>21</v>
      </c>
      <c r="I28" s="324">
        <v>0.26</v>
      </c>
      <c r="J28" s="325">
        <v>0.24</v>
      </c>
      <c r="K28" s="47">
        <f t="shared" si="2"/>
        <v>-7.6923076923076983E-2</v>
      </c>
      <c r="L28" s="380"/>
      <c r="M28" s="5"/>
    </row>
    <row r="29" spans="1:14" x14ac:dyDescent="0.25">
      <c r="A29" s="371" t="s">
        <v>45</v>
      </c>
      <c r="B29" s="324"/>
      <c r="C29" s="324" t="s">
        <v>21</v>
      </c>
      <c r="D29" s="324" t="s">
        <v>21</v>
      </c>
      <c r="E29" s="324" t="s">
        <v>21</v>
      </c>
      <c r="F29" s="324" t="s">
        <v>21</v>
      </c>
      <c r="G29" s="324" t="s">
        <v>21</v>
      </c>
      <c r="H29" s="324" t="s">
        <v>21</v>
      </c>
      <c r="I29" s="362">
        <v>8.3000000000000007</v>
      </c>
      <c r="J29" s="424">
        <v>8.26</v>
      </c>
      <c r="K29" s="53">
        <f>(J29-I29)/I29</f>
        <v>-4.8192771084338455E-3</v>
      </c>
      <c r="L29" s="380"/>
      <c r="M29" s="5"/>
    </row>
    <row r="30" spans="1:14" x14ac:dyDescent="0.25">
      <c r="A30" s="371" t="s">
        <v>30</v>
      </c>
      <c r="B30" s="324"/>
      <c r="C30" s="324" t="s">
        <v>21</v>
      </c>
      <c r="D30" s="324" t="s">
        <v>21</v>
      </c>
      <c r="E30" s="324" t="s">
        <v>21</v>
      </c>
      <c r="F30" s="324" t="s">
        <v>21</v>
      </c>
      <c r="G30" s="324" t="s">
        <v>21</v>
      </c>
      <c r="H30" s="324" t="s">
        <v>21</v>
      </c>
      <c r="I30" s="324">
        <v>6.91</v>
      </c>
      <c r="J30" s="325">
        <v>6.97</v>
      </c>
      <c r="K30" s="47">
        <f t="shared" ref="K30:K32" si="3">(J30-I30)/I30</f>
        <v>8.6830680173660794E-3</v>
      </c>
      <c r="L30" s="380"/>
      <c r="M30" s="5"/>
    </row>
    <row r="31" spans="1:14" x14ac:dyDescent="0.25">
      <c r="A31" s="373" t="s">
        <v>901</v>
      </c>
      <c r="B31" s="324"/>
      <c r="C31" s="324" t="s">
        <v>21</v>
      </c>
      <c r="D31" s="324" t="s">
        <v>21</v>
      </c>
      <c r="E31" s="324" t="s">
        <v>21</v>
      </c>
      <c r="F31" s="324" t="s">
        <v>21</v>
      </c>
      <c r="G31" s="324" t="s">
        <v>21</v>
      </c>
      <c r="H31" s="324" t="s">
        <v>21</v>
      </c>
      <c r="I31" s="324">
        <v>1.1299999999999999</v>
      </c>
      <c r="J31" s="325">
        <v>1.05</v>
      </c>
      <c r="K31" s="47">
        <f t="shared" si="3"/>
        <v>-7.0796460176991025E-2</v>
      </c>
      <c r="L31" s="380"/>
      <c r="M31" s="5"/>
    </row>
    <row r="32" spans="1:14" x14ac:dyDescent="0.25">
      <c r="A32" s="373" t="s">
        <v>902</v>
      </c>
      <c r="B32" s="324"/>
      <c r="C32" s="324" t="s">
        <v>21</v>
      </c>
      <c r="D32" s="324" t="s">
        <v>21</v>
      </c>
      <c r="E32" s="324" t="s">
        <v>21</v>
      </c>
      <c r="F32" s="324" t="s">
        <v>21</v>
      </c>
      <c r="G32" s="324" t="s">
        <v>21</v>
      </c>
      <c r="H32" s="324" t="s">
        <v>21</v>
      </c>
      <c r="I32" s="324">
        <v>0.26</v>
      </c>
      <c r="J32" s="325">
        <v>0.24</v>
      </c>
      <c r="K32" s="47">
        <f t="shared" si="3"/>
        <v>-7.6923076923076983E-2</v>
      </c>
      <c r="L32" s="380"/>
      <c r="M32" s="5"/>
    </row>
    <row r="33" spans="1:13" ht="14.25" thickBot="1" x14ac:dyDescent="0.3">
      <c r="A33" s="372" t="s">
        <v>46</v>
      </c>
      <c r="B33" s="32"/>
      <c r="C33" s="32" t="s">
        <v>21</v>
      </c>
      <c r="D33" s="32" t="s">
        <v>21</v>
      </c>
      <c r="E33" s="32" t="s">
        <v>21</v>
      </c>
      <c r="F33" s="32" t="s">
        <v>21</v>
      </c>
      <c r="G33" s="32" t="s">
        <v>21</v>
      </c>
      <c r="H33" s="32" t="s">
        <v>21</v>
      </c>
      <c r="I33" s="32" t="s">
        <v>326</v>
      </c>
      <c r="J33" s="81">
        <v>-0.01</v>
      </c>
      <c r="K33" s="48" t="s">
        <v>21</v>
      </c>
      <c r="L33" s="388"/>
      <c r="M33" s="5"/>
    </row>
    <row r="34" spans="1:13" ht="14.25" thickTop="1" x14ac:dyDescent="0.25">
      <c r="A34" s="369" t="s">
        <v>47</v>
      </c>
      <c r="B34" s="420"/>
      <c r="C34" s="420">
        <v>0.37</v>
      </c>
      <c r="D34" s="420">
        <v>0.44</v>
      </c>
      <c r="E34" s="420">
        <v>0.27</v>
      </c>
      <c r="F34" s="420">
        <v>0.21</v>
      </c>
      <c r="G34" s="420">
        <v>0.19</v>
      </c>
      <c r="H34" s="422">
        <v>0.2</v>
      </c>
      <c r="I34" s="420">
        <v>7.0000000000000007E-2</v>
      </c>
      <c r="J34" s="421">
        <v>0.05</v>
      </c>
      <c r="K34" s="46">
        <f t="shared" si="2"/>
        <v>-0.28571428571428575</v>
      </c>
      <c r="L34" s="380"/>
      <c r="M34" s="5"/>
    </row>
    <row r="35" spans="1:13" x14ac:dyDescent="0.25">
      <c r="A35" s="44" t="s">
        <v>38</v>
      </c>
      <c r="B35" s="324"/>
      <c r="C35" s="324">
        <v>0.13</v>
      </c>
      <c r="D35" s="324">
        <v>0.13</v>
      </c>
      <c r="E35" s="324">
        <v>7.0000000000000007E-2</v>
      </c>
      <c r="F35" s="324">
        <v>0.06</v>
      </c>
      <c r="G35" s="324">
        <v>0.06</v>
      </c>
      <c r="H35" s="324">
        <v>0.06</v>
      </c>
      <c r="I35" s="324">
        <v>0.02</v>
      </c>
      <c r="J35" s="325">
        <v>0.02</v>
      </c>
      <c r="K35" s="47">
        <f t="shared" si="2"/>
        <v>0</v>
      </c>
      <c r="L35" s="380"/>
      <c r="M35" s="1"/>
    </row>
    <row r="36" spans="1:13" ht="13.9" customHeight="1" x14ac:dyDescent="0.25">
      <c r="A36" s="59" t="s">
        <v>39</v>
      </c>
      <c r="B36" s="324"/>
      <c r="C36" s="324">
        <v>0.05</v>
      </c>
      <c r="D36" s="324">
        <v>0.05</v>
      </c>
      <c r="E36" s="324">
        <v>0.03</v>
      </c>
      <c r="F36" s="324">
        <v>0.02</v>
      </c>
      <c r="G36" s="324">
        <v>0.02</v>
      </c>
      <c r="H36" s="324">
        <v>0.02</v>
      </c>
      <c r="I36" s="324">
        <v>0.02</v>
      </c>
      <c r="J36" s="325">
        <v>0.01</v>
      </c>
      <c r="K36" s="47">
        <f t="shared" si="2"/>
        <v>-0.5</v>
      </c>
      <c r="L36" s="380"/>
      <c r="M36" s="1"/>
    </row>
    <row r="37" spans="1:13" x14ac:dyDescent="0.25">
      <c r="A37" s="55" t="s">
        <v>40</v>
      </c>
      <c r="B37" s="324"/>
      <c r="C37" s="324">
        <v>0.15</v>
      </c>
      <c r="D37" s="324">
        <v>0.15</v>
      </c>
      <c r="E37" s="324">
        <v>0.08</v>
      </c>
      <c r="F37" s="324">
        <v>0.05</v>
      </c>
      <c r="G37" s="324">
        <v>0.04</v>
      </c>
      <c r="H37" s="324">
        <v>0.04</v>
      </c>
      <c r="I37" s="324">
        <v>0.02</v>
      </c>
      <c r="J37" s="363">
        <v>0</v>
      </c>
      <c r="K37" s="47">
        <f t="shared" si="2"/>
        <v>-1</v>
      </c>
      <c r="L37" s="380"/>
      <c r="M37" s="1"/>
    </row>
    <row r="38" spans="1:13" x14ac:dyDescent="0.25">
      <c r="A38" s="55" t="s">
        <v>41</v>
      </c>
      <c r="B38" s="324"/>
      <c r="C38" s="324" t="s">
        <v>28</v>
      </c>
      <c r="D38" s="324" t="s">
        <v>28</v>
      </c>
      <c r="E38" s="324">
        <v>0.02</v>
      </c>
      <c r="F38" s="324">
        <v>0.01</v>
      </c>
      <c r="G38" s="324">
        <v>0.02</v>
      </c>
      <c r="H38" s="324">
        <v>0.02</v>
      </c>
      <c r="I38" s="362">
        <v>0</v>
      </c>
      <c r="J38" s="363">
        <v>0</v>
      </c>
      <c r="K38" s="47" t="s">
        <v>21</v>
      </c>
      <c r="L38" s="380"/>
      <c r="M38" s="1"/>
    </row>
    <row r="39" spans="1:13" x14ac:dyDescent="0.25">
      <c r="A39" s="55" t="s">
        <v>42</v>
      </c>
      <c r="B39" s="324"/>
      <c r="C39" s="324">
        <v>0.03</v>
      </c>
      <c r="D39" s="324">
        <v>0.09</v>
      </c>
      <c r="E39" s="324">
        <v>0.05</v>
      </c>
      <c r="F39" s="324">
        <v>0.05</v>
      </c>
      <c r="G39" s="324">
        <v>0.04</v>
      </c>
      <c r="H39" s="324">
        <v>0.06</v>
      </c>
      <c r="I39" s="324">
        <v>0.01</v>
      </c>
      <c r="J39" s="325">
        <v>0.02</v>
      </c>
      <c r="K39" s="47">
        <f t="shared" si="2"/>
        <v>1</v>
      </c>
      <c r="L39" s="380"/>
      <c r="M39" s="1"/>
    </row>
    <row r="40" spans="1:13" x14ac:dyDescent="0.25">
      <c r="A40" s="55" t="s">
        <v>43</v>
      </c>
      <c r="B40" s="324"/>
      <c r="C40" s="324" t="s">
        <v>21</v>
      </c>
      <c r="D40" s="324" t="s">
        <v>21</v>
      </c>
      <c r="E40" s="324" t="s">
        <v>21</v>
      </c>
      <c r="F40" s="324" t="s">
        <v>21</v>
      </c>
      <c r="G40" s="324" t="s">
        <v>21</v>
      </c>
      <c r="H40" s="324" t="s">
        <v>21</v>
      </c>
      <c r="I40" s="324" t="s">
        <v>21</v>
      </c>
      <c r="J40" s="363">
        <v>0</v>
      </c>
      <c r="K40" s="47"/>
      <c r="L40" s="380"/>
      <c r="M40" s="1"/>
    </row>
    <row r="41" spans="1:13" ht="15" x14ac:dyDescent="0.25">
      <c r="A41" s="55" t="s">
        <v>317</v>
      </c>
      <c r="B41" s="324"/>
      <c r="C41" s="324">
        <v>0.01</v>
      </c>
      <c r="D41" s="324">
        <v>0.02</v>
      </c>
      <c r="E41" s="324">
        <v>0.02</v>
      </c>
      <c r="F41" s="324">
        <v>0.02</v>
      </c>
      <c r="G41" s="324">
        <v>0.01</v>
      </c>
      <c r="H41" s="362">
        <v>0</v>
      </c>
      <c r="I41" s="362">
        <v>0</v>
      </c>
      <c r="J41" s="363">
        <v>0</v>
      </c>
      <c r="K41" s="47" t="s">
        <v>21</v>
      </c>
      <c r="L41" s="380"/>
      <c r="M41" s="1"/>
    </row>
    <row r="42" spans="1:13" x14ac:dyDescent="0.25">
      <c r="A42" s="44" t="s">
        <v>903</v>
      </c>
      <c r="B42" s="324"/>
      <c r="C42" s="324" t="s">
        <v>21</v>
      </c>
      <c r="D42" s="324" t="s">
        <v>21</v>
      </c>
      <c r="E42" s="324" t="s">
        <v>21</v>
      </c>
      <c r="F42" s="324" t="s">
        <v>21</v>
      </c>
      <c r="G42" s="324" t="s">
        <v>21</v>
      </c>
      <c r="H42" s="362" t="s">
        <v>21</v>
      </c>
      <c r="I42" s="362">
        <v>0.04</v>
      </c>
      <c r="J42" s="363">
        <v>0.02</v>
      </c>
      <c r="K42" s="47">
        <f t="shared" si="2"/>
        <v>-0.5</v>
      </c>
      <c r="L42" s="380"/>
      <c r="M42" s="1"/>
    </row>
    <row r="43" spans="1:13" ht="14.25" thickBot="1" x14ac:dyDescent="0.3">
      <c r="A43" s="58" t="s">
        <v>628</v>
      </c>
      <c r="B43" s="32"/>
      <c r="C43" s="32" t="s">
        <v>21</v>
      </c>
      <c r="D43" s="32" t="s">
        <v>21</v>
      </c>
      <c r="E43" s="32" t="s">
        <v>21</v>
      </c>
      <c r="F43" s="32" t="s">
        <v>21</v>
      </c>
      <c r="G43" s="32" t="s">
        <v>21</v>
      </c>
      <c r="H43" s="320" t="s">
        <v>21</v>
      </c>
      <c r="I43" s="320">
        <v>0.03</v>
      </c>
      <c r="J43" s="321">
        <v>0.03</v>
      </c>
      <c r="K43" s="48">
        <f t="shared" si="2"/>
        <v>0</v>
      </c>
      <c r="L43" s="388"/>
      <c r="M43" s="1"/>
    </row>
    <row r="44" spans="1:13" s="8" customFormat="1" ht="14.25" thickTop="1" x14ac:dyDescent="0.25">
      <c r="A44" s="369" t="s">
        <v>48</v>
      </c>
      <c r="B44" s="420"/>
      <c r="C44" s="420">
        <v>26.48</v>
      </c>
      <c r="D44" s="420">
        <v>28.53</v>
      </c>
      <c r="E44" s="420">
        <v>29.06</v>
      </c>
      <c r="F44" s="420">
        <v>26.72</v>
      </c>
      <c r="G44" s="420">
        <v>26.86</v>
      </c>
      <c r="H44" s="420">
        <v>31.86</v>
      </c>
      <c r="I44" s="420">
        <v>28.22</v>
      </c>
      <c r="J44" s="421">
        <v>24.97</v>
      </c>
      <c r="K44" s="46">
        <f t="shared" si="2"/>
        <v>-0.1151665485471297</v>
      </c>
      <c r="L44" s="379"/>
      <c r="M44" s="7"/>
    </row>
    <row r="45" spans="1:13" x14ac:dyDescent="0.25">
      <c r="A45" s="23" t="s">
        <v>38</v>
      </c>
      <c r="B45" s="324"/>
      <c r="C45" s="324">
        <v>7.03</v>
      </c>
      <c r="D45" s="324">
        <v>7.13</v>
      </c>
      <c r="E45" s="324">
        <v>8.11</v>
      </c>
      <c r="F45" s="324">
        <v>7.94</v>
      </c>
      <c r="G45" s="362">
        <v>9.3000000000000007</v>
      </c>
      <c r="H45" s="324">
        <v>10.97</v>
      </c>
      <c r="I45" s="324">
        <v>9.65</v>
      </c>
      <c r="J45" s="325">
        <v>8.33</v>
      </c>
      <c r="K45" s="47">
        <f t="shared" si="2"/>
        <v>-0.1367875647668394</v>
      </c>
      <c r="L45" s="380"/>
      <c r="M45" s="1"/>
    </row>
    <row r="46" spans="1:13" x14ac:dyDescent="0.25">
      <c r="A46" s="59" t="s">
        <v>39</v>
      </c>
      <c r="B46" s="324"/>
      <c r="C46" s="324">
        <v>16.260000000000002</v>
      </c>
      <c r="D46" s="324">
        <v>17.84</v>
      </c>
      <c r="E46" s="324">
        <v>17.489999999999998</v>
      </c>
      <c r="F46" s="324">
        <v>15.56</v>
      </c>
      <c r="G46" s="324">
        <v>14.35</v>
      </c>
      <c r="H46" s="324">
        <v>17.87</v>
      </c>
      <c r="I46" s="324">
        <v>15.67</v>
      </c>
      <c r="J46" s="325">
        <v>13.72</v>
      </c>
      <c r="K46" s="47">
        <f t="shared" si="2"/>
        <v>-0.12444160816847474</v>
      </c>
      <c r="L46" s="380"/>
      <c r="M46" s="1"/>
    </row>
    <row r="47" spans="1:13" x14ac:dyDescent="0.25">
      <c r="A47" s="59" t="s">
        <v>40</v>
      </c>
      <c r="B47" s="324"/>
      <c r="C47" s="324">
        <v>1.87</v>
      </c>
      <c r="D47" s="324">
        <v>1.97</v>
      </c>
      <c r="E47" s="324">
        <v>1.79</v>
      </c>
      <c r="F47" s="324">
        <v>1.69</v>
      </c>
      <c r="G47" s="324">
        <v>1.56</v>
      </c>
      <c r="H47" s="324">
        <v>1.61</v>
      </c>
      <c r="I47" s="324">
        <v>1.49</v>
      </c>
      <c r="J47" s="325">
        <v>1.51</v>
      </c>
      <c r="K47" s="47">
        <f t="shared" si="2"/>
        <v>1.3422818791946321E-2</v>
      </c>
      <c r="L47" s="380"/>
      <c r="M47" s="1"/>
    </row>
    <row r="48" spans="1:13" x14ac:dyDescent="0.25">
      <c r="A48" s="59" t="s">
        <v>41</v>
      </c>
      <c r="B48" s="324"/>
      <c r="C48" s="324" t="s">
        <v>28</v>
      </c>
      <c r="D48" s="324" t="s">
        <v>28</v>
      </c>
      <c r="E48" s="324">
        <v>0.83</v>
      </c>
      <c r="F48" s="362">
        <v>0.8</v>
      </c>
      <c r="G48" s="324">
        <v>0.99</v>
      </c>
      <c r="H48" s="324">
        <v>1.18</v>
      </c>
      <c r="I48" s="324">
        <v>1.1100000000000001</v>
      </c>
      <c r="J48" s="325">
        <v>1.1499999999999999</v>
      </c>
      <c r="K48" s="47">
        <f t="shared" si="2"/>
        <v>3.6036036036035862E-2</v>
      </c>
      <c r="L48" s="380"/>
      <c r="M48" s="1"/>
    </row>
    <row r="49" spans="1:13" x14ac:dyDescent="0.25">
      <c r="A49" s="59" t="s">
        <v>42</v>
      </c>
      <c r="B49" s="324"/>
      <c r="C49" s="324">
        <v>1.1399999999999999</v>
      </c>
      <c r="D49" s="324">
        <v>1.1499999999999999</v>
      </c>
      <c r="E49" s="324">
        <v>1.25</v>
      </c>
      <c r="F49" s="324">
        <v>1.22</v>
      </c>
      <c r="G49" s="324">
        <v>1.29</v>
      </c>
      <c r="H49" s="362">
        <v>1.4</v>
      </c>
      <c r="I49" s="324">
        <v>1.23</v>
      </c>
      <c r="J49" s="325">
        <v>1.17</v>
      </c>
      <c r="K49" s="47">
        <f t="shared" si="2"/>
        <v>-4.8780487804878092E-2</v>
      </c>
      <c r="L49" s="380"/>
      <c r="M49" s="1"/>
    </row>
    <row r="50" spans="1:13" x14ac:dyDescent="0.25">
      <c r="A50" s="59" t="s">
        <v>43</v>
      </c>
      <c r="B50" s="324"/>
      <c r="C50" s="324" t="s">
        <v>21</v>
      </c>
      <c r="D50" s="324" t="s">
        <v>21</v>
      </c>
      <c r="E50" s="324" t="s">
        <v>21</v>
      </c>
      <c r="F50" s="324" t="s">
        <v>21</v>
      </c>
      <c r="G50" s="324" t="s">
        <v>21</v>
      </c>
      <c r="H50" s="324" t="s">
        <v>21</v>
      </c>
      <c r="I50" s="324" t="s">
        <v>21</v>
      </c>
      <c r="J50" s="325">
        <v>0.01</v>
      </c>
      <c r="K50" s="47" t="s">
        <v>21</v>
      </c>
      <c r="L50" s="380"/>
      <c r="M50" s="1"/>
    </row>
    <row r="51" spans="1:13" ht="15" x14ac:dyDescent="0.25">
      <c r="A51" s="59" t="s">
        <v>317</v>
      </c>
      <c r="B51" s="324"/>
      <c r="C51" s="324">
        <v>0.18</v>
      </c>
      <c r="D51" s="324">
        <v>0.44</v>
      </c>
      <c r="E51" s="324">
        <v>-0.41</v>
      </c>
      <c r="F51" s="324">
        <v>-0.49</v>
      </c>
      <c r="G51" s="324">
        <v>-0.63</v>
      </c>
      <c r="H51" s="324">
        <v>-1.17</v>
      </c>
      <c r="I51" s="324">
        <v>-0.93</v>
      </c>
      <c r="J51" s="325">
        <v>-0.92</v>
      </c>
      <c r="K51" s="47">
        <f t="shared" si="2"/>
        <v>-1.075268817204302E-2</v>
      </c>
      <c r="L51" s="380"/>
      <c r="M51" s="1"/>
    </row>
    <row r="52" spans="1:13" ht="15" x14ac:dyDescent="0.25">
      <c r="A52" s="44" t="s">
        <v>318</v>
      </c>
      <c r="B52" s="324"/>
      <c r="C52" s="362">
        <v>1.3</v>
      </c>
      <c r="D52" s="362">
        <v>1.4</v>
      </c>
      <c r="E52" s="324">
        <v>1.43</v>
      </c>
      <c r="F52" s="324">
        <v>1.43</v>
      </c>
      <c r="G52" s="324">
        <v>1.47</v>
      </c>
      <c r="H52" s="324">
        <v>1.64</v>
      </c>
      <c r="I52" s="324">
        <v>1.87</v>
      </c>
      <c r="J52" s="325">
        <v>1.87</v>
      </c>
      <c r="K52" s="47">
        <f t="shared" ref="K52:K56" si="4">(J52-I52)/I52</f>
        <v>0</v>
      </c>
      <c r="L52" s="557" t="s">
        <v>631</v>
      </c>
      <c r="M52" s="1"/>
    </row>
    <row r="53" spans="1:13" x14ac:dyDescent="0.25">
      <c r="A53" s="59" t="s">
        <v>50</v>
      </c>
      <c r="B53" s="324"/>
      <c r="C53" s="362">
        <v>25.1</v>
      </c>
      <c r="D53" s="362">
        <v>27.1</v>
      </c>
      <c r="E53" s="324">
        <v>27.56</v>
      </c>
      <c r="F53" s="324">
        <v>25.25</v>
      </c>
      <c r="G53" s="324">
        <v>25.36</v>
      </c>
      <c r="H53" s="324">
        <v>30.18</v>
      </c>
      <c r="I53" s="324">
        <v>26.28</v>
      </c>
      <c r="J53" s="325">
        <v>23.02</v>
      </c>
      <c r="K53" s="47">
        <f t="shared" si="4"/>
        <v>-0.12404870624048711</v>
      </c>
      <c r="L53" s="557"/>
      <c r="M53" s="1"/>
    </row>
    <row r="54" spans="1:13" ht="15" x14ac:dyDescent="0.25">
      <c r="A54" s="45" t="s">
        <v>904</v>
      </c>
      <c r="B54" s="324"/>
      <c r="C54" s="362">
        <v>20.8</v>
      </c>
      <c r="D54" s="362">
        <v>22.4</v>
      </c>
      <c r="E54" s="324">
        <v>22.82</v>
      </c>
      <c r="F54" s="324">
        <v>20.87</v>
      </c>
      <c r="G54" s="324">
        <v>20.86</v>
      </c>
      <c r="H54" s="324">
        <v>24.83</v>
      </c>
      <c r="I54" s="324">
        <v>21.65</v>
      </c>
      <c r="J54" s="325">
        <v>18.93</v>
      </c>
      <c r="K54" s="47">
        <f t="shared" si="4"/>
        <v>-0.12563510392609695</v>
      </c>
      <c r="L54" s="374" t="s">
        <v>629</v>
      </c>
      <c r="M54" s="1"/>
    </row>
    <row r="55" spans="1:13" ht="27" x14ac:dyDescent="0.25">
      <c r="A55" s="45" t="s">
        <v>905</v>
      </c>
      <c r="B55" s="324"/>
      <c r="C55" s="362">
        <v>4.3</v>
      </c>
      <c r="D55" s="362">
        <v>4.5999999999999996</v>
      </c>
      <c r="E55" s="324">
        <v>4.74</v>
      </c>
      <c r="F55" s="324">
        <v>4.37</v>
      </c>
      <c r="G55" s="362">
        <v>4.5</v>
      </c>
      <c r="H55" s="324">
        <v>5.34</v>
      </c>
      <c r="I55" s="362">
        <v>4.63</v>
      </c>
      <c r="J55" s="325">
        <v>4.08</v>
      </c>
      <c r="K55" s="47">
        <f t="shared" si="4"/>
        <v>-0.11879049676025914</v>
      </c>
      <c r="L55" s="374" t="s">
        <v>630</v>
      </c>
      <c r="M55" s="1"/>
    </row>
    <row r="56" spans="1:13" ht="15" x14ac:dyDescent="0.25">
      <c r="A56" s="59" t="s">
        <v>319</v>
      </c>
      <c r="B56" s="324"/>
      <c r="C56" s="362">
        <v>0.1</v>
      </c>
      <c r="D56" s="362">
        <v>0.1</v>
      </c>
      <c r="E56" s="324">
        <v>7.0000000000000007E-2</v>
      </c>
      <c r="F56" s="324">
        <v>7.0000000000000007E-2</v>
      </c>
      <c r="G56" s="324">
        <v>0.03</v>
      </c>
      <c r="H56" s="324">
        <v>0.03</v>
      </c>
      <c r="I56" s="324">
        <v>7.0000000000000007E-2</v>
      </c>
      <c r="J56" s="325">
        <v>0.08</v>
      </c>
      <c r="K56" s="47">
        <f t="shared" si="4"/>
        <v>0.14285714285714277</v>
      </c>
      <c r="L56" s="374" t="s">
        <v>632</v>
      </c>
      <c r="M56" s="1"/>
    </row>
    <row r="57" spans="1:13" x14ac:dyDescent="0.25">
      <c r="A57" s="371" t="s">
        <v>49</v>
      </c>
      <c r="B57" s="324"/>
      <c r="C57" s="324" t="s">
        <v>21</v>
      </c>
      <c r="D57" s="324" t="s">
        <v>21</v>
      </c>
      <c r="E57" s="324" t="s">
        <v>21</v>
      </c>
      <c r="F57" s="324" t="s">
        <v>21</v>
      </c>
      <c r="G57" s="324" t="s">
        <v>21</v>
      </c>
      <c r="H57" s="324" t="s">
        <v>21</v>
      </c>
      <c r="I57" s="324">
        <v>28.27</v>
      </c>
      <c r="J57" s="325">
        <v>25.09</v>
      </c>
      <c r="K57" s="47">
        <f t="shared" si="2"/>
        <v>-0.11248673505482844</v>
      </c>
      <c r="L57" s="380"/>
      <c r="M57" s="1"/>
    </row>
    <row r="58" spans="1:13" ht="27" x14ac:dyDescent="0.25">
      <c r="A58" s="44" t="s">
        <v>318</v>
      </c>
      <c r="B58" s="324"/>
      <c r="C58" s="362" t="s">
        <v>21</v>
      </c>
      <c r="D58" s="362" t="s">
        <v>21</v>
      </c>
      <c r="E58" s="324" t="s">
        <v>21</v>
      </c>
      <c r="F58" s="324" t="s">
        <v>21</v>
      </c>
      <c r="G58" s="324" t="s">
        <v>21</v>
      </c>
      <c r="H58" s="324" t="s">
        <v>21</v>
      </c>
      <c r="I58" s="324">
        <v>1.87</v>
      </c>
      <c r="J58" s="325">
        <v>1.87</v>
      </c>
      <c r="K58" s="47">
        <f t="shared" si="2"/>
        <v>0</v>
      </c>
      <c r="L58" s="374" t="s">
        <v>631</v>
      </c>
      <c r="M58" s="1"/>
    </row>
    <row r="59" spans="1:13" x14ac:dyDescent="0.25">
      <c r="A59" s="59" t="s">
        <v>50</v>
      </c>
      <c r="B59" s="324"/>
      <c r="C59" s="362" t="s">
        <v>21</v>
      </c>
      <c r="D59" s="362" t="s">
        <v>21</v>
      </c>
      <c r="E59" s="324" t="s">
        <v>21</v>
      </c>
      <c r="F59" s="324" t="s">
        <v>21</v>
      </c>
      <c r="G59" s="324" t="s">
        <v>21</v>
      </c>
      <c r="H59" s="324" t="s">
        <v>21</v>
      </c>
      <c r="I59" s="324">
        <v>26.33</v>
      </c>
      <c r="J59" s="325">
        <v>23.14</v>
      </c>
      <c r="K59" s="47">
        <f t="shared" si="2"/>
        <v>-0.12115457652867444</v>
      </c>
      <c r="L59" s="374"/>
      <c r="M59" s="1"/>
    </row>
    <row r="60" spans="1:13" ht="15" x14ac:dyDescent="0.25">
      <c r="A60" s="45" t="s">
        <v>904</v>
      </c>
      <c r="B60" s="324"/>
      <c r="C60" s="362" t="s">
        <v>21</v>
      </c>
      <c r="D60" s="362" t="s">
        <v>21</v>
      </c>
      <c r="E60" s="324" t="s">
        <v>21</v>
      </c>
      <c r="F60" s="324" t="s">
        <v>21</v>
      </c>
      <c r="G60" s="324" t="s">
        <v>21</v>
      </c>
      <c r="H60" s="324" t="s">
        <v>21</v>
      </c>
      <c r="I60" s="324" t="s">
        <v>28</v>
      </c>
      <c r="J60" s="325" t="s">
        <v>28</v>
      </c>
      <c r="K60" s="47"/>
      <c r="L60" s="374" t="s">
        <v>629</v>
      </c>
      <c r="M60" s="1"/>
    </row>
    <row r="61" spans="1:13" ht="27" x14ac:dyDescent="0.25">
      <c r="A61" s="45" t="s">
        <v>905</v>
      </c>
      <c r="B61" s="324"/>
      <c r="C61" s="362" t="s">
        <v>21</v>
      </c>
      <c r="D61" s="362" t="s">
        <v>21</v>
      </c>
      <c r="E61" s="324" t="s">
        <v>21</v>
      </c>
      <c r="F61" s="324" t="s">
        <v>21</v>
      </c>
      <c r="G61" s="362" t="s">
        <v>21</v>
      </c>
      <c r="H61" s="324" t="s">
        <v>21</v>
      </c>
      <c r="I61" s="324" t="s">
        <v>28</v>
      </c>
      <c r="J61" s="325" t="s">
        <v>28</v>
      </c>
      <c r="K61" s="47"/>
      <c r="L61" s="374" t="s">
        <v>630</v>
      </c>
      <c r="M61" s="1"/>
    </row>
    <row r="62" spans="1:13" ht="15" x14ac:dyDescent="0.25">
      <c r="A62" s="59" t="s">
        <v>319</v>
      </c>
      <c r="B62" s="324"/>
      <c r="C62" s="362" t="s">
        <v>21</v>
      </c>
      <c r="D62" s="362" t="s">
        <v>21</v>
      </c>
      <c r="E62" s="324" t="s">
        <v>21</v>
      </c>
      <c r="F62" s="324" t="s">
        <v>21</v>
      </c>
      <c r="G62" s="324" t="s">
        <v>21</v>
      </c>
      <c r="H62" s="324" t="s">
        <v>21</v>
      </c>
      <c r="I62" s="324">
        <v>7.0000000000000007E-2</v>
      </c>
      <c r="J62" s="325">
        <v>0.08</v>
      </c>
      <c r="K62" s="47">
        <f t="shared" si="2"/>
        <v>0.14285714285714277</v>
      </c>
      <c r="L62" s="374" t="s">
        <v>632</v>
      </c>
      <c r="M62" s="1"/>
    </row>
    <row r="63" spans="1:13" ht="14.25" thickBot="1" x14ac:dyDescent="0.3">
      <c r="A63" s="372" t="s">
        <v>46</v>
      </c>
      <c r="B63" s="32"/>
      <c r="C63" s="32" t="s">
        <v>21</v>
      </c>
      <c r="D63" s="32" t="s">
        <v>21</v>
      </c>
      <c r="E63" s="32" t="s">
        <v>21</v>
      </c>
      <c r="F63" s="32" t="s">
        <v>21</v>
      </c>
      <c r="G63" s="32" t="s">
        <v>21</v>
      </c>
      <c r="H63" s="32" t="s">
        <v>21</v>
      </c>
      <c r="I63" s="32">
        <v>-0.05</v>
      </c>
      <c r="J63" s="81">
        <v>-0.12</v>
      </c>
      <c r="K63" s="48">
        <f t="shared" si="2"/>
        <v>1.3999999999999997</v>
      </c>
      <c r="L63" s="391"/>
      <c r="M63" s="1"/>
    </row>
    <row r="64" spans="1:13" s="7" customFormat="1" ht="14.25" thickTop="1" x14ac:dyDescent="0.25">
      <c r="A64" s="369" t="s">
        <v>51</v>
      </c>
      <c r="B64" s="420"/>
      <c r="C64" s="420"/>
      <c r="D64" s="420"/>
      <c r="E64" s="420"/>
      <c r="F64" s="420"/>
      <c r="G64" s="420"/>
      <c r="H64" s="420"/>
      <c r="I64" s="420"/>
      <c r="J64" s="421"/>
      <c r="K64" s="46"/>
      <c r="L64" s="382"/>
      <c r="M64" s="1"/>
    </row>
    <row r="65" spans="1:13" x14ac:dyDescent="0.25">
      <c r="A65" s="371" t="s">
        <v>52</v>
      </c>
      <c r="B65" s="324"/>
      <c r="C65" s="324">
        <v>0.81</v>
      </c>
      <c r="D65" s="324">
        <v>0.88</v>
      </c>
      <c r="E65" s="324">
        <v>0.8</v>
      </c>
      <c r="F65" s="324">
        <v>0.75</v>
      </c>
      <c r="G65" s="324">
        <v>0.78</v>
      </c>
      <c r="H65" s="324">
        <v>0.77</v>
      </c>
      <c r="I65" s="324">
        <v>0.69</v>
      </c>
      <c r="J65" s="325">
        <v>0.67</v>
      </c>
      <c r="K65" s="47">
        <f t="shared" si="2"/>
        <v>-2.898550724637668E-2</v>
      </c>
      <c r="L65" s="374"/>
      <c r="M65" s="1"/>
    </row>
    <row r="66" spans="1:13" x14ac:dyDescent="0.25">
      <c r="A66" s="371" t="s">
        <v>53</v>
      </c>
      <c r="B66" s="324"/>
      <c r="C66" s="362">
        <f>+C67+C68+C69</f>
        <v>3.5</v>
      </c>
      <c r="D66" s="362">
        <f t="shared" ref="D66:H66" si="5">+D67+D68+D69</f>
        <v>3.5</v>
      </c>
      <c r="E66" s="362">
        <f t="shared" si="5"/>
        <v>4.07</v>
      </c>
      <c r="F66" s="362">
        <f t="shared" si="5"/>
        <v>5.0200000000000005</v>
      </c>
      <c r="G66" s="362">
        <f t="shared" si="5"/>
        <v>5.33</v>
      </c>
      <c r="H66" s="362">
        <f t="shared" si="5"/>
        <v>5.47</v>
      </c>
      <c r="I66" s="362">
        <v>5.91</v>
      </c>
      <c r="J66" s="363">
        <v>5.88</v>
      </c>
      <c r="K66" s="47">
        <f t="shared" si="2"/>
        <v>-5.0761421319797375E-3</v>
      </c>
      <c r="L66" s="374"/>
      <c r="M66" s="1"/>
    </row>
    <row r="67" spans="1:13" ht="27" x14ac:dyDescent="0.25">
      <c r="A67" s="44" t="s">
        <v>320</v>
      </c>
      <c r="B67" s="324"/>
      <c r="C67" s="362">
        <v>2</v>
      </c>
      <c r="D67" s="362">
        <v>2.1</v>
      </c>
      <c r="E67" s="362">
        <v>2.0499999999999998</v>
      </c>
      <c r="F67" s="362">
        <v>2.58</v>
      </c>
      <c r="G67" s="362">
        <v>2.6</v>
      </c>
      <c r="H67" s="362">
        <v>2.75</v>
      </c>
      <c r="I67" s="362">
        <v>3</v>
      </c>
      <c r="J67" s="363">
        <v>2.78</v>
      </c>
      <c r="K67" s="47">
        <f t="shared" si="2"/>
        <v>-7.3333333333333403E-2</v>
      </c>
      <c r="L67" s="374" t="s">
        <v>332</v>
      </c>
      <c r="M67" s="1"/>
    </row>
    <row r="68" spans="1:13" ht="15" x14ac:dyDescent="0.25">
      <c r="A68" s="59" t="s">
        <v>321</v>
      </c>
      <c r="B68" s="324"/>
      <c r="C68" s="362">
        <v>0.8</v>
      </c>
      <c r="D68" s="362">
        <v>0.7</v>
      </c>
      <c r="E68" s="362">
        <v>1.28</v>
      </c>
      <c r="F68" s="362">
        <v>1.7</v>
      </c>
      <c r="G68" s="362">
        <v>1.96</v>
      </c>
      <c r="H68" s="362">
        <v>2.11</v>
      </c>
      <c r="I68" s="362">
        <v>2.29</v>
      </c>
      <c r="J68" s="363">
        <v>2.4900000000000002</v>
      </c>
      <c r="K68" s="47">
        <f t="shared" si="2"/>
        <v>8.7336244541484795E-2</v>
      </c>
      <c r="L68" s="374" t="s">
        <v>333</v>
      </c>
      <c r="M68" s="1"/>
    </row>
    <row r="69" spans="1:13" ht="27" x14ac:dyDescent="0.25">
      <c r="A69" s="59" t="s">
        <v>322</v>
      </c>
      <c r="B69" s="324"/>
      <c r="C69" s="362">
        <v>0.7</v>
      </c>
      <c r="D69" s="362">
        <v>0.7</v>
      </c>
      <c r="E69" s="362">
        <v>0.74</v>
      </c>
      <c r="F69" s="362">
        <v>0.74</v>
      </c>
      <c r="G69" s="362">
        <v>0.77</v>
      </c>
      <c r="H69" s="362">
        <v>0.61</v>
      </c>
      <c r="I69" s="362">
        <v>0.62</v>
      </c>
      <c r="J69" s="363">
        <v>0.61</v>
      </c>
      <c r="K69" s="47">
        <f t="shared" si="2"/>
        <v>-1.612903225806453E-2</v>
      </c>
      <c r="L69" s="374" t="s">
        <v>907</v>
      </c>
      <c r="M69" s="1"/>
    </row>
    <row r="70" spans="1:13" ht="42.75" customHeight="1" thickBot="1" x14ac:dyDescent="0.3">
      <c r="A70" s="555" t="s">
        <v>906</v>
      </c>
      <c r="B70" s="556"/>
      <c r="C70" s="556"/>
      <c r="D70" s="556"/>
      <c r="E70" s="556"/>
      <c r="F70" s="556"/>
      <c r="G70" s="556"/>
      <c r="H70" s="556"/>
      <c r="I70" s="556"/>
      <c r="J70" s="556"/>
      <c r="K70" s="556"/>
      <c r="L70" s="556"/>
      <c r="M70" s="1"/>
    </row>
    <row r="71" spans="1:13" s="8" customFormat="1" ht="16.5" thickTop="1" thickBot="1" x14ac:dyDescent="0.3">
      <c r="A71" s="426" t="s">
        <v>54</v>
      </c>
      <c r="B71" s="85" t="s">
        <v>832</v>
      </c>
      <c r="C71" s="85" t="s">
        <v>21</v>
      </c>
      <c r="D71" s="85" t="s">
        <v>21</v>
      </c>
      <c r="E71" s="85" t="s">
        <v>21</v>
      </c>
      <c r="F71" s="85" t="s">
        <v>21</v>
      </c>
      <c r="G71" s="85" t="s">
        <v>21</v>
      </c>
      <c r="H71" s="85" t="s">
        <v>21</v>
      </c>
      <c r="I71" s="85">
        <v>538</v>
      </c>
      <c r="J71" s="86">
        <v>787</v>
      </c>
      <c r="K71" s="87">
        <f>(J71-I71)/I71</f>
        <v>0.46282527881040891</v>
      </c>
      <c r="L71" s="84"/>
      <c r="M71" s="1"/>
    </row>
    <row r="72" spans="1:13" s="8" customFormat="1" ht="28.5" customHeight="1" thickTop="1" x14ac:dyDescent="0.25">
      <c r="A72" s="467" t="s">
        <v>323</v>
      </c>
      <c r="B72" s="93" t="s">
        <v>832</v>
      </c>
      <c r="C72" s="93" t="s">
        <v>21</v>
      </c>
      <c r="D72" s="93" t="s">
        <v>21</v>
      </c>
      <c r="E72" s="93" t="s">
        <v>21</v>
      </c>
      <c r="F72" s="93" t="s">
        <v>21</v>
      </c>
      <c r="G72" s="93" t="s">
        <v>21</v>
      </c>
      <c r="H72" s="93">
        <v>356</v>
      </c>
      <c r="I72" s="93">
        <v>655</v>
      </c>
      <c r="J72" s="468">
        <v>1048</v>
      </c>
      <c r="K72" s="104">
        <f>(J72-I72)/I72</f>
        <v>0.6</v>
      </c>
      <c r="L72" s="94"/>
      <c r="M72" s="1"/>
    </row>
    <row r="73" spans="1:13" ht="8.65" customHeight="1" x14ac:dyDescent="0.25">
      <c r="A73" s="461"/>
      <c r="B73" s="324"/>
      <c r="C73" s="462"/>
      <c r="D73" s="462"/>
      <c r="E73" s="462"/>
      <c r="F73" s="462"/>
      <c r="G73" s="462"/>
      <c r="H73" s="462"/>
      <c r="I73" s="462"/>
      <c r="J73" s="462"/>
      <c r="K73" s="462"/>
      <c r="L73" s="462"/>
      <c r="M73" s="1"/>
    </row>
    <row r="74" spans="1:13" ht="23.65" customHeight="1" x14ac:dyDescent="0.25">
      <c r="A74" s="554" t="s">
        <v>1242</v>
      </c>
      <c r="B74" s="554"/>
      <c r="C74" s="554"/>
      <c r="D74" s="554"/>
      <c r="E74" s="554"/>
      <c r="F74" s="554"/>
      <c r="G74" s="554"/>
      <c r="H74" s="554"/>
      <c r="I74" s="554"/>
      <c r="J74" s="554"/>
      <c r="K74" s="554"/>
      <c r="L74" s="554"/>
      <c r="M74" s="1"/>
    </row>
    <row r="75" spans="1:13" ht="34.9" customHeight="1" x14ac:dyDescent="0.25">
      <c r="A75" s="554"/>
      <c r="B75" s="554"/>
      <c r="C75" s="554"/>
      <c r="D75" s="554"/>
      <c r="E75" s="554"/>
      <c r="F75" s="554"/>
      <c r="G75" s="554"/>
      <c r="H75" s="554"/>
      <c r="I75" s="554"/>
      <c r="J75" s="554"/>
      <c r="K75" s="554"/>
      <c r="L75" s="554"/>
      <c r="M75" s="1"/>
    </row>
    <row r="76" spans="1:13" x14ac:dyDescent="0.25">
      <c r="A76" s="1"/>
      <c r="B76" s="31"/>
      <c r="C76" s="31"/>
      <c r="D76" s="31"/>
      <c r="E76" s="31"/>
      <c r="F76" s="31"/>
      <c r="G76" s="31"/>
      <c r="H76" s="31"/>
      <c r="I76" s="31"/>
      <c r="J76" s="31"/>
      <c r="K76" s="31"/>
      <c r="L76" s="1"/>
      <c r="M76" s="1"/>
    </row>
    <row r="77" spans="1:13" x14ac:dyDescent="0.25">
      <c r="A77" s="1"/>
      <c r="B77" s="31"/>
      <c r="C77" s="31"/>
      <c r="D77" s="31"/>
      <c r="E77" s="31"/>
      <c r="F77" s="31"/>
      <c r="G77" s="31"/>
      <c r="H77" s="31"/>
      <c r="I77" s="31"/>
      <c r="J77" s="31"/>
      <c r="K77" s="31"/>
      <c r="L77" s="1"/>
      <c r="M77" s="1"/>
    </row>
    <row r="78" spans="1:13" x14ac:dyDescent="0.25">
      <c r="A78" s="1"/>
      <c r="B78" s="31"/>
      <c r="C78" s="31"/>
      <c r="D78" s="31"/>
      <c r="E78" s="31"/>
      <c r="F78" s="31"/>
      <c r="G78" s="31"/>
      <c r="H78" s="31"/>
      <c r="I78" s="31"/>
      <c r="J78" s="31"/>
      <c r="K78" s="31"/>
      <c r="L78" s="1"/>
      <c r="M78" s="1"/>
    </row>
    <row r="79" spans="1:13" x14ac:dyDescent="0.25">
      <c r="A79" s="1"/>
      <c r="B79" s="31"/>
      <c r="C79" s="31"/>
      <c r="D79" s="31"/>
      <c r="E79" s="31"/>
      <c r="F79" s="31"/>
      <c r="G79" s="31"/>
      <c r="H79" s="31"/>
      <c r="I79" s="31"/>
      <c r="J79" s="31"/>
      <c r="K79" s="31"/>
      <c r="L79" s="1"/>
      <c r="M79" s="1"/>
    </row>
    <row r="80" spans="1:13" ht="13.5" customHeight="1" x14ac:dyDescent="0.25"/>
    <row r="82" ht="13.5" customHeight="1" x14ac:dyDescent="0.25"/>
    <row r="83" ht="13.5" customHeight="1" x14ac:dyDescent="0.25"/>
    <row r="84" ht="13.5" customHeight="1" x14ac:dyDescent="0.25"/>
  </sheetData>
  <mergeCells count="3">
    <mergeCell ref="A74:L75"/>
    <mergeCell ref="A70:L70"/>
    <mergeCell ref="L52:L53"/>
  </mergeCells>
  <printOptions horizontalCentered="1"/>
  <pageMargins left="0.31496062992125984" right="0.31496062992125984" top="0.39370078740157483" bottom="0.39370078740157483" header="0.11811023622047245" footer="0.11811023622047245"/>
  <pageSetup paperSize="9" scale="42" orientation="landscape" horizontalDpi="1200" verticalDpi="1200" r:id="rId1"/>
  <rowBreaks count="1" manualBreakCount="1">
    <brk id="43" max="12" man="1"/>
  </rowBreaks>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492DA-B2AD-47F2-9939-1C572B001C6D}">
  <sheetPr>
    <tabColor rgb="FF007C39"/>
    <pageSetUpPr fitToPage="1"/>
  </sheetPr>
  <dimension ref="A1:M40"/>
  <sheetViews>
    <sheetView view="pageBreakPreview" zoomScaleNormal="70" zoomScaleSheetLayoutView="100" workbookViewId="0">
      <pane xSplit="2" ySplit="1" topLeftCell="C2" activePane="bottomRight" state="frozen"/>
      <selection pane="topRight" activeCell="C1" sqref="C1"/>
      <selection pane="bottomLeft" activeCell="A2" sqref="A2"/>
      <selection pane="bottomRight" activeCell="L22" sqref="L22:L24"/>
    </sheetView>
  </sheetViews>
  <sheetFormatPr baseColWidth="10" defaultColWidth="11.375" defaultRowHeight="13.5" x14ac:dyDescent="0.25"/>
  <cols>
    <col min="1" max="1" width="50.25" bestFit="1" customWidth="1"/>
    <col min="2" max="2" width="15.25" style="489" bestFit="1" customWidth="1"/>
    <col min="3" max="8" width="11.375" style="33" customWidth="1"/>
    <col min="9" max="11" width="11.25" style="33"/>
    <col min="12" max="12" width="31.625" style="35" customWidth="1"/>
  </cols>
  <sheetData>
    <row r="1" spans="1:13" s="436" customFormat="1" ht="36" thickBot="1" x14ac:dyDescent="0.3">
      <c r="A1" s="427" t="s">
        <v>869</v>
      </c>
      <c r="B1" s="481"/>
      <c r="C1" s="428">
        <v>2016</v>
      </c>
      <c r="D1" s="428">
        <v>2017</v>
      </c>
      <c r="E1" s="428">
        <v>2018</v>
      </c>
      <c r="F1" s="428">
        <v>2019</v>
      </c>
      <c r="G1" s="428">
        <v>2020</v>
      </c>
      <c r="H1" s="428">
        <v>2021</v>
      </c>
      <c r="I1" s="429" t="s">
        <v>694</v>
      </c>
      <c r="J1" s="434">
        <v>2023</v>
      </c>
      <c r="K1" s="431" t="s">
        <v>18</v>
      </c>
      <c r="L1" s="437" t="s">
        <v>19</v>
      </c>
      <c r="M1" s="435"/>
    </row>
    <row r="2" spans="1:13" ht="14.25" thickTop="1" x14ac:dyDescent="0.25">
      <c r="A2" s="369" t="s">
        <v>56</v>
      </c>
      <c r="B2" s="482" t="s">
        <v>57</v>
      </c>
      <c r="C2" s="70">
        <v>23837</v>
      </c>
      <c r="D2" s="70">
        <v>24927</v>
      </c>
      <c r="E2" s="70">
        <v>26437</v>
      </c>
      <c r="F2" s="70">
        <v>26199</v>
      </c>
      <c r="G2" s="70">
        <v>27427</v>
      </c>
      <c r="H2" s="70">
        <v>30486</v>
      </c>
      <c r="I2" s="70">
        <v>34493</v>
      </c>
      <c r="J2" s="90">
        <v>35056</v>
      </c>
      <c r="K2" s="36">
        <f t="shared" ref="K2:K33" si="0">(J2-I2)/I2</f>
        <v>1.6322152320760733E-2</v>
      </c>
      <c r="L2" s="379"/>
      <c r="M2" s="1"/>
    </row>
    <row r="3" spans="1:13" x14ac:dyDescent="0.25">
      <c r="A3" s="44" t="s">
        <v>38</v>
      </c>
      <c r="B3" s="486"/>
      <c r="C3" s="73">
        <v>17140</v>
      </c>
      <c r="D3" s="73">
        <v>18112</v>
      </c>
      <c r="E3" s="73">
        <v>19527</v>
      </c>
      <c r="F3" s="73">
        <v>19588</v>
      </c>
      <c r="G3" s="73">
        <v>21166</v>
      </c>
      <c r="H3" s="73">
        <v>24151</v>
      </c>
      <c r="I3" s="73">
        <v>28242</v>
      </c>
      <c r="J3" s="102">
        <v>29006</v>
      </c>
      <c r="K3" s="37">
        <f t="shared" si="0"/>
        <v>2.705190850506338E-2</v>
      </c>
      <c r="L3" s="380"/>
      <c r="M3" s="1"/>
    </row>
    <row r="4" spans="1:13" x14ac:dyDescent="0.25">
      <c r="A4" s="59" t="s">
        <v>39</v>
      </c>
      <c r="B4" s="486"/>
      <c r="C4" s="73">
        <v>691</v>
      </c>
      <c r="D4" s="73">
        <v>595</v>
      </c>
      <c r="E4" s="73">
        <v>578</v>
      </c>
      <c r="F4" s="73">
        <v>566</v>
      </c>
      <c r="G4" s="73">
        <v>483</v>
      </c>
      <c r="H4" s="73">
        <v>511</v>
      </c>
      <c r="I4" s="73">
        <v>486</v>
      </c>
      <c r="J4" s="102">
        <v>530</v>
      </c>
      <c r="K4" s="37">
        <f t="shared" si="0"/>
        <v>9.0534979423868317E-2</v>
      </c>
      <c r="L4" s="380"/>
      <c r="M4" s="1"/>
    </row>
    <row r="5" spans="1:13" x14ac:dyDescent="0.25">
      <c r="A5" s="59" t="s">
        <v>40</v>
      </c>
      <c r="B5" s="486"/>
      <c r="C5" s="73">
        <v>3359</v>
      </c>
      <c r="D5" s="73">
        <v>3349</v>
      </c>
      <c r="E5" s="73">
        <v>3305</v>
      </c>
      <c r="F5" s="73">
        <v>2967</v>
      </c>
      <c r="G5" s="73">
        <v>2588</v>
      </c>
      <c r="H5" s="73">
        <v>2626</v>
      </c>
      <c r="I5" s="73">
        <v>2646</v>
      </c>
      <c r="J5" s="102">
        <v>2581</v>
      </c>
      <c r="K5" s="37">
        <f t="shared" si="0"/>
        <v>-2.456538170823885E-2</v>
      </c>
      <c r="L5" s="380"/>
      <c r="M5" s="1"/>
    </row>
    <row r="6" spans="1:13" x14ac:dyDescent="0.25">
      <c r="A6" s="373" t="s">
        <v>41</v>
      </c>
      <c r="B6" s="486"/>
      <c r="C6" s="73" t="s">
        <v>21</v>
      </c>
      <c r="D6" s="73" t="s">
        <v>21</v>
      </c>
      <c r="E6" s="73">
        <v>865</v>
      </c>
      <c r="F6" s="73">
        <v>884</v>
      </c>
      <c r="G6" s="73">
        <v>932</v>
      </c>
      <c r="H6" s="73">
        <v>1099</v>
      </c>
      <c r="I6" s="73">
        <v>1082</v>
      </c>
      <c r="J6" s="102">
        <v>976</v>
      </c>
      <c r="K6" s="37">
        <f t="shared" si="0"/>
        <v>-9.7966728280961188E-2</v>
      </c>
      <c r="L6" s="380"/>
      <c r="M6" s="1"/>
    </row>
    <row r="7" spans="1:13" x14ac:dyDescent="0.25">
      <c r="A7" s="59" t="s">
        <v>42</v>
      </c>
      <c r="B7" s="486"/>
      <c r="C7" s="73">
        <v>1861</v>
      </c>
      <c r="D7" s="73">
        <v>1903</v>
      </c>
      <c r="E7" s="73">
        <v>1913</v>
      </c>
      <c r="F7" s="73">
        <v>1895</v>
      </c>
      <c r="G7" s="73">
        <v>1974</v>
      </c>
      <c r="H7" s="73">
        <v>1972</v>
      </c>
      <c r="I7" s="73">
        <v>1940</v>
      </c>
      <c r="J7" s="102">
        <v>1863</v>
      </c>
      <c r="K7" s="37">
        <f t="shared" si="0"/>
        <v>-3.9690721649484534E-2</v>
      </c>
      <c r="L7" s="380"/>
      <c r="M7" s="1"/>
    </row>
    <row r="8" spans="1:13" x14ac:dyDescent="0.25">
      <c r="A8" s="55" t="s">
        <v>43</v>
      </c>
      <c r="B8" s="486"/>
      <c r="C8" s="73" t="s">
        <v>21</v>
      </c>
      <c r="D8" s="73" t="s">
        <v>21</v>
      </c>
      <c r="E8" s="73" t="s">
        <v>21</v>
      </c>
      <c r="F8" s="73" t="s">
        <v>21</v>
      </c>
      <c r="G8" s="73" t="s">
        <v>21</v>
      </c>
      <c r="H8" s="73" t="s">
        <v>21</v>
      </c>
      <c r="I8" s="73" t="s">
        <v>21</v>
      </c>
      <c r="J8" s="102">
        <v>100</v>
      </c>
      <c r="K8" s="37" t="s">
        <v>21</v>
      </c>
      <c r="L8" s="380"/>
      <c r="M8" s="1"/>
    </row>
    <row r="9" spans="1:13" ht="15" x14ac:dyDescent="0.25">
      <c r="A9" s="59" t="s">
        <v>324</v>
      </c>
      <c r="B9" s="486"/>
      <c r="C9" s="73">
        <v>786</v>
      </c>
      <c r="D9" s="73">
        <v>968</v>
      </c>
      <c r="E9" s="73">
        <v>249</v>
      </c>
      <c r="F9" s="73">
        <v>299</v>
      </c>
      <c r="G9" s="73">
        <v>284</v>
      </c>
      <c r="H9" s="73">
        <v>127</v>
      </c>
      <c r="I9" s="73">
        <v>97</v>
      </c>
      <c r="J9" s="102">
        <v>0</v>
      </c>
      <c r="K9" s="37" t="s">
        <v>21</v>
      </c>
      <c r="L9" s="380"/>
      <c r="M9" s="1"/>
    </row>
    <row r="10" spans="1:13" x14ac:dyDescent="0.25">
      <c r="A10" s="21" t="s">
        <v>58</v>
      </c>
      <c r="B10" s="487"/>
      <c r="C10" s="70">
        <v>20798</v>
      </c>
      <c r="D10" s="70">
        <v>21733</v>
      </c>
      <c r="E10" s="70">
        <v>23243</v>
      </c>
      <c r="F10" s="70">
        <v>23100</v>
      </c>
      <c r="G10" s="70">
        <v>24336</v>
      </c>
      <c r="H10" s="70">
        <v>28660</v>
      </c>
      <c r="I10" s="70">
        <v>32226</v>
      </c>
      <c r="J10" s="90">
        <v>31994</v>
      </c>
      <c r="K10" s="36">
        <f t="shared" si="0"/>
        <v>-7.199155961025259E-3</v>
      </c>
      <c r="L10" s="379"/>
      <c r="M10" s="1"/>
    </row>
    <row r="11" spans="1:13" x14ac:dyDescent="0.25">
      <c r="A11" s="371" t="s">
        <v>59</v>
      </c>
      <c r="B11" s="486"/>
      <c r="C11" s="73">
        <v>16323</v>
      </c>
      <c r="D11" s="73">
        <v>17227</v>
      </c>
      <c r="E11" s="73">
        <v>18598</v>
      </c>
      <c r="F11" s="73">
        <v>18613</v>
      </c>
      <c r="G11" s="73">
        <v>19622</v>
      </c>
      <c r="H11" s="73">
        <v>22484</v>
      </c>
      <c r="I11" s="73">
        <v>26648</v>
      </c>
      <c r="J11" s="102">
        <v>26853</v>
      </c>
      <c r="K11" s="37">
        <f t="shared" si="0"/>
        <v>7.6928850195136598E-3</v>
      </c>
      <c r="L11" s="380"/>
      <c r="M11" s="1"/>
    </row>
    <row r="12" spans="1:13" x14ac:dyDescent="0.25">
      <c r="A12" s="55" t="s">
        <v>834</v>
      </c>
      <c r="B12" s="486"/>
      <c r="C12" s="73">
        <v>4475</v>
      </c>
      <c r="D12" s="73">
        <v>4506</v>
      </c>
      <c r="E12" s="73">
        <v>4645</v>
      </c>
      <c r="F12" s="73">
        <v>4487</v>
      </c>
      <c r="G12" s="73">
        <v>4711</v>
      </c>
      <c r="H12" s="73">
        <v>4486</v>
      </c>
      <c r="I12" s="73">
        <v>4237</v>
      </c>
      <c r="J12" s="102">
        <v>3899</v>
      </c>
      <c r="K12" s="37">
        <f t="shared" si="0"/>
        <v>-7.9773424592872316E-2</v>
      </c>
      <c r="L12" s="380"/>
      <c r="M12" s="1"/>
    </row>
    <row r="13" spans="1:13" x14ac:dyDescent="0.25">
      <c r="A13" s="59" t="s">
        <v>313</v>
      </c>
      <c r="B13" s="486"/>
      <c r="C13" s="73">
        <v>203</v>
      </c>
      <c r="D13" s="73">
        <v>194</v>
      </c>
      <c r="E13" s="73">
        <v>221</v>
      </c>
      <c r="F13" s="73">
        <v>251</v>
      </c>
      <c r="G13" s="73">
        <v>808</v>
      </c>
      <c r="H13" s="73">
        <v>723</v>
      </c>
      <c r="I13" s="73">
        <v>572</v>
      </c>
      <c r="J13" s="102">
        <v>468</v>
      </c>
      <c r="K13" s="37">
        <f t="shared" si="0"/>
        <v>-0.18181818181818182</v>
      </c>
      <c r="L13" s="380"/>
      <c r="M13" s="1"/>
    </row>
    <row r="14" spans="1:13" x14ac:dyDescent="0.25">
      <c r="A14" s="383" t="s">
        <v>60</v>
      </c>
      <c r="B14" s="486"/>
      <c r="C14" s="73">
        <v>4205</v>
      </c>
      <c r="D14" s="73">
        <v>4262</v>
      </c>
      <c r="E14" s="73">
        <v>4368</v>
      </c>
      <c r="F14" s="73">
        <v>4189</v>
      </c>
      <c r="G14" s="73">
        <v>3860</v>
      </c>
      <c r="H14" s="73">
        <v>3715</v>
      </c>
      <c r="I14" s="73">
        <v>3619</v>
      </c>
      <c r="J14" s="102">
        <v>3388</v>
      </c>
      <c r="K14" s="37">
        <f t="shared" si="0"/>
        <v>-6.3829787234042548E-2</v>
      </c>
      <c r="L14" s="380"/>
      <c r="M14" s="1"/>
    </row>
    <row r="15" spans="1:13" x14ac:dyDescent="0.25">
      <c r="A15" s="383" t="s">
        <v>61</v>
      </c>
      <c r="B15" s="486"/>
      <c r="C15" s="73">
        <v>67</v>
      </c>
      <c r="D15" s="73">
        <v>50</v>
      </c>
      <c r="E15" s="73">
        <v>56</v>
      </c>
      <c r="F15" s="73">
        <v>47</v>
      </c>
      <c r="G15" s="73">
        <v>43</v>
      </c>
      <c r="H15" s="73">
        <v>48</v>
      </c>
      <c r="I15" s="73">
        <v>46</v>
      </c>
      <c r="J15" s="102">
        <v>43</v>
      </c>
      <c r="K15" s="37">
        <f t="shared" si="0"/>
        <v>-6.5217391304347824E-2</v>
      </c>
      <c r="L15" s="380"/>
      <c r="M15" s="1"/>
    </row>
    <row r="16" spans="1:13" x14ac:dyDescent="0.25">
      <c r="A16" s="59" t="s">
        <v>34</v>
      </c>
      <c r="B16" s="486"/>
      <c r="C16" s="73">
        <v>1964</v>
      </c>
      <c r="D16" s="73">
        <v>1929</v>
      </c>
      <c r="E16" s="73">
        <v>1677</v>
      </c>
      <c r="F16" s="73">
        <v>1525</v>
      </c>
      <c r="G16" s="73">
        <v>1454</v>
      </c>
      <c r="H16" s="73">
        <v>1690</v>
      </c>
      <c r="I16" s="73">
        <v>1341</v>
      </c>
      <c r="J16" s="102">
        <v>1242</v>
      </c>
      <c r="K16" s="37">
        <f t="shared" si="0"/>
        <v>-7.3825503355704702E-2</v>
      </c>
      <c r="L16" s="380"/>
      <c r="M16" s="1"/>
    </row>
    <row r="17" spans="1:13" x14ac:dyDescent="0.25">
      <c r="A17" s="59" t="s">
        <v>314</v>
      </c>
      <c r="B17" s="486"/>
      <c r="C17" s="73">
        <v>634</v>
      </c>
      <c r="D17" s="73">
        <v>651</v>
      </c>
      <c r="E17" s="73">
        <v>390</v>
      </c>
      <c r="F17" s="73">
        <v>289</v>
      </c>
      <c r="G17" s="73">
        <v>247</v>
      </c>
      <c r="H17" s="73">
        <v>239</v>
      </c>
      <c r="I17" s="73">
        <v>115</v>
      </c>
      <c r="J17" s="102">
        <v>52</v>
      </c>
      <c r="K17" s="37">
        <f t="shared" si="0"/>
        <v>-0.54782608695652169</v>
      </c>
      <c r="L17" s="380"/>
      <c r="M17" s="1"/>
    </row>
    <row r="18" spans="1:13" x14ac:dyDescent="0.25">
      <c r="A18" s="383" t="s">
        <v>63</v>
      </c>
      <c r="B18" s="486"/>
      <c r="C18" s="73">
        <v>969</v>
      </c>
      <c r="D18" s="73">
        <v>903</v>
      </c>
      <c r="E18" s="73">
        <v>919</v>
      </c>
      <c r="F18" s="73">
        <v>930</v>
      </c>
      <c r="G18" s="73">
        <v>936</v>
      </c>
      <c r="H18" s="73">
        <v>943</v>
      </c>
      <c r="I18" s="73">
        <v>915</v>
      </c>
      <c r="J18" s="102">
        <v>824</v>
      </c>
      <c r="K18" s="37">
        <f t="shared" si="0"/>
        <v>-9.94535519125683E-2</v>
      </c>
      <c r="L18" s="380"/>
      <c r="M18" s="1"/>
    </row>
    <row r="19" spans="1:13" ht="15" x14ac:dyDescent="0.25">
      <c r="A19" s="383" t="s">
        <v>325</v>
      </c>
      <c r="B19" s="486"/>
      <c r="C19" s="73">
        <v>328</v>
      </c>
      <c r="D19" s="73">
        <v>275</v>
      </c>
      <c r="E19" s="73">
        <v>259</v>
      </c>
      <c r="F19" s="73">
        <v>216</v>
      </c>
      <c r="G19" s="73">
        <v>197</v>
      </c>
      <c r="H19" s="73">
        <v>188</v>
      </c>
      <c r="I19" s="73">
        <v>158</v>
      </c>
      <c r="J19" s="102">
        <v>172</v>
      </c>
      <c r="K19" s="37">
        <f t="shared" si="0"/>
        <v>8.8607594936708861E-2</v>
      </c>
      <c r="L19" s="380"/>
      <c r="M19" s="1"/>
    </row>
    <row r="20" spans="1:13" x14ac:dyDescent="0.25">
      <c r="A20" s="383" t="s">
        <v>64</v>
      </c>
      <c r="B20" s="486"/>
      <c r="C20" s="73" t="s">
        <v>21</v>
      </c>
      <c r="D20" s="73" t="s">
        <v>21</v>
      </c>
      <c r="E20" s="73" t="s">
        <v>21</v>
      </c>
      <c r="F20" s="73" t="s">
        <v>21</v>
      </c>
      <c r="G20" s="73" t="s">
        <v>21</v>
      </c>
      <c r="H20" s="73">
        <v>240</v>
      </c>
      <c r="I20" s="73">
        <v>90</v>
      </c>
      <c r="J20" s="102">
        <v>122</v>
      </c>
      <c r="K20" s="37">
        <f t="shared" si="0"/>
        <v>0.35555555555555557</v>
      </c>
      <c r="L20" s="380"/>
      <c r="M20" s="1"/>
    </row>
    <row r="21" spans="1:13" x14ac:dyDescent="0.25">
      <c r="A21" s="383" t="s">
        <v>65</v>
      </c>
      <c r="B21" s="486"/>
      <c r="C21" s="73">
        <v>33</v>
      </c>
      <c r="D21" s="73">
        <v>100</v>
      </c>
      <c r="E21" s="73">
        <v>109</v>
      </c>
      <c r="F21" s="73">
        <v>90</v>
      </c>
      <c r="G21" s="73">
        <v>74</v>
      </c>
      <c r="H21" s="73">
        <v>80</v>
      </c>
      <c r="I21" s="73">
        <v>63</v>
      </c>
      <c r="J21" s="102">
        <v>72</v>
      </c>
      <c r="K21" s="37">
        <f t="shared" si="0"/>
        <v>0.14285714285714285</v>
      </c>
      <c r="L21" s="380"/>
      <c r="M21" s="1"/>
    </row>
    <row r="22" spans="1:13" ht="15" x14ac:dyDescent="0.25">
      <c r="A22" s="381" t="s">
        <v>633</v>
      </c>
      <c r="B22" s="487"/>
      <c r="C22" s="70" t="s">
        <v>21</v>
      </c>
      <c r="D22" s="70" t="s">
        <v>21</v>
      </c>
      <c r="E22" s="70" t="s">
        <v>21</v>
      </c>
      <c r="F22" s="70" t="s">
        <v>21</v>
      </c>
      <c r="G22" s="70" t="s">
        <v>21</v>
      </c>
      <c r="H22" s="70">
        <v>1826</v>
      </c>
      <c r="I22" s="70">
        <v>2267</v>
      </c>
      <c r="J22" s="90">
        <v>3062</v>
      </c>
      <c r="K22" s="36">
        <f t="shared" si="0"/>
        <v>0.35068372298191441</v>
      </c>
      <c r="L22" s="559" t="s">
        <v>910</v>
      </c>
      <c r="M22" s="1"/>
    </row>
    <row r="23" spans="1:13" x14ac:dyDescent="0.25">
      <c r="A23" s="25" t="s">
        <v>66</v>
      </c>
      <c r="B23" s="486"/>
      <c r="C23" s="73" t="s">
        <v>21</v>
      </c>
      <c r="D23" s="73" t="s">
        <v>21</v>
      </c>
      <c r="E23" s="73" t="s">
        <v>21</v>
      </c>
      <c r="F23" s="73" t="s">
        <v>21</v>
      </c>
      <c r="G23" s="73">
        <v>3</v>
      </c>
      <c r="H23" s="73">
        <v>175</v>
      </c>
      <c r="I23" s="73">
        <v>343</v>
      </c>
      <c r="J23" s="102">
        <v>881</v>
      </c>
      <c r="K23" s="37">
        <f t="shared" si="0"/>
        <v>1.5685131195335278</v>
      </c>
      <c r="L23" s="559"/>
      <c r="M23" s="1"/>
    </row>
    <row r="24" spans="1:13" x14ac:dyDescent="0.25">
      <c r="A24" s="59" t="s">
        <v>67</v>
      </c>
      <c r="B24" s="486"/>
      <c r="C24" s="73">
        <v>167</v>
      </c>
      <c r="D24" s="73">
        <v>170</v>
      </c>
      <c r="E24" s="73">
        <v>160</v>
      </c>
      <c r="F24" s="73">
        <v>141</v>
      </c>
      <c r="G24" s="73">
        <v>128</v>
      </c>
      <c r="H24" s="73">
        <v>150</v>
      </c>
      <c r="I24" s="73">
        <v>242</v>
      </c>
      <c r="J24" s="102">
        <v>390</v>
      </c>
      <c r="K24" s="37">
        <f t="shared" si="0"/>
        <v>0.61157024793388426</v>
      </c>
      <c r="L24" s="559"/>
      <c r="M24" s="1"/>
    </row>
    <row r="25" spans="1:13" x14ac:dyDescent="0.25">
      <c r="A25" s="59" t="s">
        <v>68</v>
      </c>
      <c r="B25" s="486"/>
      <c r="C25" s="73" t="s">
        <v>21</v>
      </c>
      <c r="D25" s="73" t="s">
        <v>21</v>
      </c>
      <c r="E25" s="73" t="s">
        <v>21</v>
      </c>
      <c r="F25" s="73" t="s">
        <v>21</v>
      </c>
      <c r="G25" s="73" t="s">
        <v>21</v>
      </c>
      <c r="H25" s="73">
        <v>148</v>
      </c>
      <c r="I25" s="73">
        <v>161</v>
      </c>
      <c r="J25" s="102">
        <v>221</v>
      </c>
      <c r="K25" s="37">
        <f t="shared" si="0"/>
        <v>0.37267080745341613</v>
      </c>
      <c r="L25" s="380"/>
      <c r="M25" s="1"/>
    </row>
    <row r="26" spans="1:13" x14ac:dyDescent="0.25">
      <c r="A26" s="383" t="s">
        <v>69</v>
      </c>
      <c r="B26" s="486"/>
      <c r="C26" s="73" t="s">
        <v>21</v>
      </c>
      <c r="D26" s="73" t="s">
        <v>21</v>
      </c>
      <c r="E26" s="73" t="s">
        <v>21</v>
      </c>
      <c r="F26" s="73" t="s">
        <v>21</v>
      </c>
      <c r="G26" s="73" t="s">
        <v>21</v>
      </c>
      <c r="H26" s="73">
        <v>2</v>
      </c>
      <c r="I26" s="73">
        <v>23</v>
      </c>
      <c r="J26" s="102">
        <v>88</v>
      </c>
      <c r="K26" s="37">
        <f t="shared" si="0"/>
        <v>2.8260869565217392</v>
      </c>
      <c r="L26" s="380"/>
      <c r="M26" s="1"/>
    </row>
    <row r="27" spans="1:13" x14ac:dyDescent="0.25">
      <c r="A27" s="383" t="s">
        <v>62</v>
      </c>
      <c r="B27" s="486"/>
      <c r="C27" s="73" t="s">
        <v>21</v>
      </c>
      <c r="D27" s="73" t="s">
        <v>21</v>
      </c>
      <c r="E27" s="73" t="s">
        <v>21</v>
      </c>
      <c r="F27" s="73" t="s">
        <v>21</v>
      </c>
      <c r="G27" s="73" t="s">
        <v>21</v>
      </c>
      <c r="H27" s="73" t="s">
        <v>21</v>
      </c>
      <c r="I27" s="73">
        <v>58</v>
      </c>
      <c r="J27" s="102">
        <v>81</v>
      </c>
      <c r="K27" s="37">
        <f t="shared" si="0"/>
        <v>0.39655172413793105</v>
      </c>
      <c r="L27" s="380"/>
      <c r="M27" s="1"/>
    </row>
    <row r="28" spans="1:13" x14ac:dyDescent="0.25">
      <c r="A28" s="59" t="s">
        <v>34</v>
      </c>
      <c r="B28" s="486"/>
      <c r="C28" s="73" t="s">
        <v>21</v>
      </c>
      <c r="D28" s="73" t="s">
        <v>21</v>
      </c>
      <c r="E28" s="73" t="s">
        <v>21</v>
      </c>
      <c r="F28" s="73" t="s">
        <v>21</v>
      </c>
      <c r="G28" s="73" t="s">
        <v>21</v>
      </c>
      <c r="H28" s="73">
        <v>1501</v>
      </c>
      <c r="I28" s="73">
        <v>1682</v>
      </c>
      <c r="J28" s="102">
        <v>1791</v>
      </c>
      <c r="K28" s="37">
        <f t="shared" si="0"/>
        <v>6.4803804994054692E-2</v>
      </c>
      <c r="L28" s="526"/>
      <c r="M28" s="1"/>
    </row>
    <row r="29" spans="1:13" ht="15" x14ac:dyDescent="0.25">
      <c r="A29" s="59" t="s">
        <v>827</v>
      </c>
      <c r="B29" s="486"/>
      <c r="C29" s="73">
        <v>1013</v>
      </c>
      <c r="D29" s="73">
        <v>1086</v>
      </c>
      <c r="E29" s="73">
        <v>1342</v>
      </c>
      <c r="F29" s="73">
        <v>1392</v>
      </c>
      <c r="G29" s="73">
        <v>1464</v>
      </c>
      <c r="H29" s="73">
        <v>1498</v>
      </c>
      <c r="I29" s="73">
        <v>1619</v>
      </c>
      <c r="J29" s="102">
        <v>1723</v>
      </c>
      <c r="K29" s="37">
        <f t="shared" si="0"/>
        <v>6.4237183446571963E-2</v>
      </c>
      <c r="L29" s="380"/>
      <c r="M29" s="1"/>
    </row>
    <row r="30" spans="1:13" x14ac:dyDescent="0.25">
      <c r="A30" s="383" t="s">
        <v>828</v>
      </c>
      <c r="B30" s="486"/>
      <c r="C30" s="73" t="s">
        <v>21</v>
      </c>
      <c r="D30" s="73" t="s">
        <v>21</v>
      </c>
      <c r="E30" s="73" t="s">
        <v>21</v>
      </c>
      <c r="F30" s="73" t="s">
        <v>21</v>
      </c>
      <c r="G30" s="73" t="s">
        <v>21</v>
      </c>
      <c r="H30" s="73" t="s">
        <v>21</v>
      </c>
      <c r="I30" s="73">
        <v>48</v>
      </c>
      <c r="J30" s="102">
        <v>47</v>
      </c>
      <c r="K30" s="37">
        <f t="shared" si="0"/>
        <v>-2.0833333333333332E-2</v>
      </c>
      <c r="L30" s="380"/>
      <c r="M30" s="1"/>
    </row>
    <row r="31" spans="1:13" ht="14.25" thickBot="1" x14ac:dyDescent="0.3">
      <c r="A31" s="384" t="s">
        <v>689</v>
      </c>
      <c r="B31" s="488"/>
      <c r="C31" s="74" t="s">
        <v>21</v>
      </c>
      <c r="D31" s="74" t="s">
        <v>21</v>
      </c>
      <c r="E31" s="74" t="s">
        <v>21</v>
      </c>
      <c r="F31" s="74" t="s">
        <v>21</v>
      </c>
      <c r="G31" s="74" t="s">
        <v>21</v>
      </c>
      <c r="H31" s="74">
        <v>3</v>
      </c>
      <c r="I31" s="74">
        <v>15</v>
      </c>
      <c r="J31" s="103">
        <v>21</v>
      </c>
      <c r="K31" s="39">
        <f t="shared" si="0"/>
        <v>0.4</v>
      </c>
      <c r="L31" s="336"/>
      <c r="M31" s="1"/>
    </row>
    <row r="32" spans="1:13" ht="14.25" thickTop="1" x14ac:dyDescent="0.25">
      <c r="A32" s="369" t="s">
        <v>70</v>
      </c>
      <c r="B32" s="482" t="s">
        <v>71</v>
      </c>
      <c r="C32" s="36">
        <v>0.62</v>
      </c>
      <c r="D32" s="36">
        <v>0.63</v>
      </c>
      <c r="E32" s="36">
        <v>0.77</v>
      </c>
      <c r="F32" s="36">
        <v>0.83</v>
      </c>
      <c r="G32" s="36">
        <v>0.86</v>
      </c>
      <c r="H32" s="36">
        <v>0.86</v>
      </c>
      <c r="I32" s="36">
        <v>0.94</v>
      </c>
      <c r="J32" s="89">
        <v>0.97</v>
      </c>
      <c r="K32" s="36">
        <f t="shared" si="0"/>
        <v>3.1914893617021309E-2</v>
      </c>
      <c r="L32" s="379"/>
      <c r="M32" s="1"/>
    </row>
    <row r="33" spans="1:13" x14ac:dyDescent="0.25">
      <c r="A33" s="385" t="s">
        <v>72</v>
      </c>
      <c r="B33" s="69" t="s">
        <v>73</v>
      </c>
      <c r="C33" s="69" t="s">
        <v>21</v>
      </c>
      <c r="D33" s="69" t="s">
        <v>21</v>
      </c>
      <c r="E33" s="69" t="s">
        <v>21</v>
      </c>
      <c r="F33" s="69" t="s">
        <v>21</v>
      </c>
      <c r="G33" s="69" t="s">
        <v>21</v>
      </c>
      <c r="H33" s="69" t="s">
        <v>21</v>
      </c>
      <c r="I33" s="480">
        <v>0.37</v>
      </c>
      <c r="J33" s="95">
        <v>0.43</v>
      </c>
      <c r="K33" s="62">
        <f t="shared" si="0"/>
        <v>0.16216216216216217</v>
      </c>
      <c r="L33" s="475"/>
      <c r="M33" s="1"/>
    </row>
    <row r="34" spans="1:13" ht="8.65" customHeight="1" x14ac:dyDescent="0.25">
      <c r="A34" s="1"/>
      <c r="B34" s="486"/>
      <c r="C34" s="31"/>
      <c r="D34" s="31"/>
      <c r="E34" s="31"/>
      <c r="F34" s="31"/>
      <c r="G34" s="31"/>
      <c r="H34" s="31"/>
      <c r="I34" s="31"/>
      <c r="J34" s="31"/>
      <c r="K34" s="31"/>
      <c r="L34" s="34"/>
      <c r="M34" s="1"/>
    </row>
    <row r="35" spans="1:13" x14ac:dyDescent="0.25">
      <c r="A35" s="558" t="s">
        <v>909</v>
      </c>
      <c r="B35" s="558"/>
      <c r="C35" s="558"/>
      <c r="D35" s="558"/>
      <c r="E35" s="558"/>
      <c r="F35" s="558"/>
      <c r="G35" s="558"/>
      <c r="H35" s="558"/>
      <c r="I35" s="558"/>
      <c r="J35" s="558"/>
      <c r="K35" s="558"/>
      <c r="L35" s="558"/>
      <c r="M35" s="1"/>
    </row>
    <row r="36" spans="1:13" x14ac:dyDescent="0.25">
      <c r="A36" s="558"/>
      <c r="B36" s="558"/>
      <c r="C36" s="558"/>
      <c r="D36" s="558"/>
      <c r="E36" s="558"/>
      <c r="F36" s="558"/>
      <c r="G36" s="558"/>
      <c r="H36" s="558"/>
      <c r="I36" s="558"/>
      <c r="J36" s="558"/>
      <c r="K36" s="558"/>
      <c r="L36" s="558"/>
      <c r="M36" s="1"/>
    </row>
    <row r="37" spans="1:13" x14ac:dyDescent="0.25">
      <c r="A37" s="558"/>
      <c r="B37" s="558"/>
      <c r="C37" s="558"/>
      <c r="D37" s="558"/>
      <c r="E37" s="558"/>
      <c r="F37" s="558"/>
      <c r="G37" s="558"/>
      <c r="H37" s="558"/>
      <c r="I37" s="558"/>
      <c r="J37" s="558"/>
      <c r="K37" s="558"/>
      <c r="L37" s="558"/>
      <c r="M37" s="1"/>
    </row>
    <row r="38" spans="1:13" x14ac:dyDescent="0.25">
      <c r="A38" s="1"/>
      <c r="B38" s="486"/>
      <c r="C38" s="1"/>
      <c r="D38" s="1"/>
      <c r="E38" s="1"/>
      <c r="F38" s="31"/>
      <c r="G38" s="31"/>
      <c r="H38" s="31"/>
      <c r="I38" s="31"/>
      <c r="J38" s="31"/>
      <c r="K38" s="31"/>
      <c r="L38" s="34"/>
      <c r="M38" s="1"/>
    </row>
    <row r="39" spans="1:13" x14ac:dyDescent="0.25">
      <c r="A39" s="1"/>
      <c r="B39" s="486"/>
      <c r="C39" s="1"/>
      <c r="D39" s="1"/>
      <c r="E39" s="1"/>
      <c r="F39" s="31"/>
      <c r="G39" s="31"/>
      <c r="H39" s="31"/>
      <c r="I39" s="31"/>
      <c r="J39" s="31"/>
      <c r="K39" s="31"/>
      <c r="L39" s="34"/>
      <c r="M39" s="1"/>
    </row>
    <row r="40" spans="1:13" x14ac:dyDescent="0.25">
      <c r="M40" s="1"/>
    </row>
  </sheetData>
  <mergeCells count="2">
    <mergeCell ref="A35:L37"/>
    <mergeCell ref="L22:L24"/>
  </mergeCells>
  <pageMargins left="0.31496062992125984" right="0.31496062992125984" top="0.39370078740157483" bottom="0.39370078740157483" header="0.31496062992125984" footer="0.31496062992125984"/>
  <pageSetup paperSize="9" scale="6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BFEAA-EC0B-44B9-B284-96430EF00A27}">
  <sheetPr>
    <tabColor rgb="FF007C39"/>
    <pageSetUpPr fitToPage="1"/>
  </sheetPr>
  <dimension ref="A1:M38"/>
  <sheetViews>
    <sheetView view="pageBreakPreview" zoomScaleNormal="60" zoomScaleSheetLayoutView="100" workbookViewId="0">
      <selection activeCell="L18" sqref="L18:L19"/>
    </sheetView>
  </sheetViews>
  <sheetFormatPr baseColWidth="10" defaultColWidth="11.375" defaultRowHeight="13.5" x14ac:dyDescent="0.25"/>
  <cols>
    <col min="1" max="1" width="38.25" customWidth="1"/>
    <col min="2" max="2" width="11.375" style="489"/>
    <col min="3" max="11" width="11.25" style="33"/>
    <col min="12" max="12" width="37.375" customWidth="1"/>
  </cols>
  <sheetData>
    <row r="1" spans="1:13" s="433" customFormat="1" ht="20.25" thickBot="1" x14ac:dyDescent="0.4">
      <c r="A1" s="438" t="s">
        <v>866</v>
      </c>
      <c r="B1" s="490"/>
      <c r="C1" s="428">
        <v>2016</v>
      </c>
      <c r="D1" s="428">
        <v>2017</v>
      </c>
      <c r="E1" s="428">
        <v>2018</v>
      </c>
      <c r="F1" s="428">
        <v>2019</v>
      </c>
      <c r="G1" s="428">
        <v>2020</v>
      </c>
      <c r="H1" s="428">
        <v>2021</v>
      </c>
      <c r="I1" s="428">
        <v>2022</v>
      </c>
      <c r="J1" s="434">
        <v>2023</v>
      </c>
      <c r="K1" s="431" t="s">
        <v>18</v>
      </c>
      <c r="L1" s="440" t="s">
        <v>19</v>
      </c>
      <c r="M1" s="439"/>
    </row>
    <row r="2" spans="1:13" ht="14.25" thickTop="1" x14ac:dyDescent="0.25">
      <c r="A2" s="21" t="s">
        <v>75</v>
      </c>
      <c r="B2" s="491" t="s">
        <v>76</v>
      </c>
      <c r="C2" s="415">
        <v>190</v>
      </c>
      <c r="D2" s="415">
        <v>208</v>
      </c>
      <c r="E2" s="415">
        <v>214</v>
      </c>
      <c r="F2" s="415">
        <v>218</v>
      </c>
      <c r="G2" s="415">
        <v>246</v>
      </c>
      <c r="H2" s="415">
        <v>281</v>
      </c>
      <c r="I2" s="415">
        <v>300</v>
      </c>
      <c r="J2" s="416">
        <v>295</v>
      </c>
      <c r="K2" s="46">
        <f t="shared" ref="K2:K21" si="0">J2/I2-1</f>
        <v>-1.6666666666666718E-2</v>
      </c>
      <c r="L2" s="24"/>
      <c r="M2" s="1"/>
    </row>
    <row r="3" spans="1:13" x14ac:dyDescent="0.25">
      <c r="A3" s="25" t="s">
        <v>77</v>
      </c>
      <c r="B3" s="492"/>
      <c r="C3" s="342">
        <v>51</v>
      </c>
      <c r="D3" s="342">
        <v>58</v>
      </c>
      <c r="E3" s="342">
        <v>66</v>
      </c>
      <c r="F3" s="342">
        <v>75</v>
      </c>
      <c r="G3" s="342">
        <v>94</v>
      </c>
      <c r="H3" s="342">
        <v>109</v>
      </c>
      <c r="I3" s="342">
        <v>125</v>
      </c>
      <c r="J3" s="345">
        <v>138</v>
      </c>
      <c r="K3" s="47">
        <f t="shared" si="0"/>
        <v>0.10400000000000009</v>
      </c>
      <c r="L3" s="24"/>
      <c r="M3" s="1"/>
    </row>
    <row r="4" spans="1:13" x14ac:dyDescent="0.25">
      <c r="A4" s="55" t="s">
        <v>78</v>
      </c>
      <c r="B4" s="492"/>
      <c r="C4" s="342">
        <v>61</v>
      </c>
      <c r="D4" s="342">
        <v>67</v>
      </c>
      <c r="E4" s="342">
        <v>70</v>
      </c>
      <c r="F4" s="342">
        <v>68</v>
      </c>
      <c r="G4" s="342">
        <v>70</v>
      </c>
      <c r="H4" s="342">
        <v>72</v>
      </c>
      <c r="I4" s="342">
        <v>65</v>
      </c>
      <c r="J4" s="345">
        <v>60</v>
      </c>
      <c r="K4" s="47">
        <f t="shared" si="0"/>
        <v>-7.6923076923076872E-2</v>
      </c>
      <c r="L4" s="24"/>
      <c r="M4" s="1"/>
    </row>
    <row r="5" spans="1:13" x14ac:dyDescent="0.25">
      <c r="A5" s="55" t="s">
        <v>79</v>
      </c>
      <c r="B5" s="492"/>
      <c r="C5" s="342">
        <v>39</v>
      </c>
      <c r="D5" s="342">
        <v>47</v>
      </c>
      <c r="E5" s="342">
        <v>42</v>
      </c>
      <c r="F5" s="342">
        <v>35</v>
      </c>
      <c r="G5" s="342">
        <v>39</v>
      </c>
      <c r="H5" s="342">
        <v>55</v>
      </c>
      <c r="I5" s="342">
        <v>68</v>
      </c>
      <c r="J5" s="345">
        <v>55</v>
      </c>
      <c r="K5" s="47">
        <f t="shared" si="0"/>
        <v>-0.19117647058823528</v>
      </c>
      <c r="L5" s="24"/>
      <c r="M5" s="1"/>
    </row>
    <row r="6" spans="1:13" x14ac:dyDescent="0.25">
      <c r="A6" s="55" t="s">
        <v>80</v>
      </c>
      <c r="B6" s="492"/>
      <c r="C6" s="342">
        <v>23</v>
      </c>
      <c r="D6" s="342">
        <v>17</v>
      </c>
      <c r="E6" s="342">
        <v>12</v>
      </c>
      <c r="F6" s="342">
        <v>13</v>
      </c>
      <c r="G6" s="342">
        <v>13</v>
      </c>
      <c r="H6" s="342">
        <v>12</v>
      </c>
      <c r="I6" s="342">
        <v>12</v>
      </c>
      <c r="J6" s="345">
        <v>12</v>
      </c>
      <c r="K6" s="47">
        <f t="shared" si="0"/>
        <v>0</v>
      </c>
      <c r="L6" s="24"/>
      <c r="M6" s="1"/>
    </row>
    <row r="7" spans="1:13" x14ac:dyDescent="0.25">
      <c r="A7" s="55" t="s">
        <v>81</v>
      </c>
      <c r="B7" s="492"/>
      <c r="C7" s="342">
        <v>16</v>
      </c>
      <c r="D7" s="342">
        <v>20</v>
      </c>
      <c r="E7" s="342">
        <v>25</v>
      </c>
      <c r="F7" s="342">
        <v>26</v>
      </c>
      <c r="G7" s="342">
        <v>26</v>
      </c>
      <c r="H7" s="342">
        <v>30</v>
      </c>
      <c r="I7" s="342">
        <v>30</v>
      </c>
      <c r="J7" s="345">
        <v>30</v>
      </c>
      <c r="K7" s="47">
        <f t="shared" si="0"/>
        <v>0</v>
      </c>
      <c r="L7" s="24"/>
      <c r="M7" s="1"/>
    </row>
    <row r="8" spans="1:13" x14ac:dyDescent="0.25">
      <c r="A8" s="369" t="s">
        <v>82</v>
      </c>
      <c r="B8" s="420" t="s">
        <v>76</v>
      </c>
      <c r="C8" s="415">
        <v>190</v>
      </c>
      <c r="D8" s="415">
        <v>208</v>
      </c>
      <c r="E8" s="415">
        <v>214</v>
      </c>
      <c r="F8" s="415">
        <v>218</v>
      </c>
      <c r="G8" s="415">
        <v>246</v>
      </c>
      <c r="H8" s="415">
        <v>281</v>
      </c>
      <c r="I8" s="415">
        <v>300</v>
      </c>
      <c r="J8" s="416">
        <v>295</v>
      </c>
      <c r="K8" s="46">
        <f t="shared" si="0"/>
        <v>-1.6666666666666718E-2</v>
      </c>
      <c r="L8" s="24"/>
      <c r="M8" s="1"/>
    </row>
    <row r="9" spans="1:13" x14ac:dyDescent="0.25">
      <c r="A9" s="371" t="s">
        <v>83</v>
      </c>
      <c r="B9" s="492"/>
      <c r="C9" s="342">
        <v>32</v>
      </c>
      <c r="D9" s="342">
        <v>41</v>
      </c>
      <c r="E9" s="342">
        <v>49</v>
      </c>
      <c r="F9" s="342">
        <v>59</v>
      </c>
      <c r="G9" s="342">
        <v>73</v>
      </c>
      <c r="H9" s="342">
        <v>83</v>
      </c>
      <c r="I9" s="342">
        <v>85</v>
      </c>
      <c r="J9" s="345">
        <v>93</v>
      </c>
      <c r="K9" s="47">
        <f t="shared" si="0"/>
        <v>9.4117647058823639E-2</v>
      </c>
      <c r="L9" s="24"/>
      <c r="M9" s="1"/>
    </row>
    <row r="10" spans="1:13" x14ac:dyDescent="0.25">
      <c r="A10" s="55" t="s">
        <v>84</v>
      </c>
      <c r="B10" s="492"/>
      <c r="C10" s="342">
        <v>126</v>
      </c>
      <c r="D10" s="342">
        <v>134</v>
      </c>
      <c r="E10" s="342">
        <v>134</v>
      </c>
      <c r="F10" s="342">
        <v>135</v>
      </c>
      <c r="G10" s="342">
        <v>145</v>
      </c>
      <c r="H10" s="342">
        <v>161</v>
      </c>
      <c r="I10" s="342">
        <v>174</v>
      </c>
      <c r="J10" s="345">
        <v>166</v>
      </c>
      <c r="K10" s="47">
        <f t="shared" si="0"/>
        <v>-4.5977011494252928E-2</v>
      </c>
      <c r="L10" s="24"/>
      <c r="M10" s="1"/>
    </row>
    <row r="11" spans="1:13" ht="14.25" thickBot="1" x14ac:dyDescent="0.3">
      <c r="A11" s="58" t="s">
        <v>85</v>
      </c>
      <c r="B11" s="488"/>
      <c r="C11" s="74">
        <v>32</v>
      </c>
      <c r="D11" s="74">
        <v>33</v>
      </c>
      <c r="E11" s="74">
        <v>31</v>
      </c>
      <c r="F11" s="74">
        <v>25</v>
      </c>
      <c r="G11" s="74">
        <v>28</v>
      </c>
      <c r="H11" s="74">
        <v>37</v>
      </c>
      <c r="I11" s="74">
        <v>41</v>
      </c>
      <c r="J11" s="103">
        <v>36</v>
      </c>
      <c r="K11" s="48">
        <f t="shared" si="0"/>
        <v>-0.12195121951219512</v>
      </c>
      <c r="L11" s="27"/>
      <c r="M11" s="1"/>
    </row>
    <row r="12" spans="1:13" ht="14.25" thickTop="1" x14ac:dyDescent="0.25">
      <c r="A12" s="21" t="s">
        <v>86</v>
      </c>
      <c r="B12" s="491" t="s">
        <v>87</v>
      </c>
      <c r="C12" s="415">
        <v>92328</v>
      </c>
      <c r="D12" s="415">
        <v>97165</v>
      </c>
      <c r="E12" s="415">
        <v>98478.425470332848</v>
      </c>
      <c r="F12" s="415">
        <v>103573</v>
      </c>
      <c r="G12" s="415">
        <v>105954.93650793651</v>
      </c>
      <c r="H12" s="415">
        <v>112460</v>
      </c>
      <c r="I12" s="415">
        <v>118482</v>
      </c>
      <c r="J12" s="416">
        <f>SUM(J13:J15)</f>
        <v>123447</v>
      </c>
      <c r="K12" s="46">
        <f t="shared" si="0"/>
        <v>4.1905099508786181E-2</v>
      </c>
      <c r="L12" s="24"/>
      <c r="M12" s="1"/>
    </row>
    <row r="13" spans="1:13" x14ac:dyDescent="0.25">
      <c r="A13" s="25" t="s">
        <v>911</v>
      </c>
      <c r="B13" s="492"/>
      <c r="C13" s="342">
        <v>63771</v>
      </c>
      <c r="D13" s="342">
        <v>67222</v>
      </c>
      <c r="E13" s="342">
        <v>69809.357452966709</v>
      </c>
      <c r="F13" s="342">
        <v>74548</v>
      </c>
      <c r="G13" s="342">
        <v>77409.126984126982</v>
      </c>
      <c r="H13" s="342">
        <v>83170</v>
      </c>
      <c r="I13" s="342">
        <v>87502</v>
      </c>
      <c r="J13" s="345">
        <v>92023</v>
      </c>
      <c r="K13" s="47">
        <f t="shared" si="0"/>
        <v>5.1667390459646745E-2</v>
      </c>
      <c r="L13" s="24"/>
      <c r="M13" s="1"/>
    </row>
    <row r="14" spans="1:13" x14ac:dyDescent="0.25">
      <c r="A14" s="55" t="s">
        <v>912</v>
      </c>
      <c r="B14" s="492"/>
      <c r="C14" s="342">
        <v>11227</v>
      </c>
      <c r="D14" s="342">
        <v>12096</v>
      </c>
      <c r="E14" s="342">
        <v>10989.942112879886</v>
      </c>
      <c r="F14" s="342">
        <v>11330</v>
      </c>
      <c r="G14" s="342">
        <v>10792.126984126984</v>
      </c>
      <c r="H14" s="342">
        <v>11115</v>
      </c>
      <c r="I14" s="342">
        <v>13300</v>
      </c>
      <c r="J14" s="442">
        <v>13648</v>
      </c>
      <c r="K14" s="47">
        <f t="shared" si="0"/>
        <v>2.6165413533834503E-2</v>
      </c>
      <c r="L14" s="322"/>
      <c r="M14" s="1"/>
    </row>
    <row r="15" spans="1:13" x14ac:dyDescent="0.25">
      <c r="A15" s="55" t="s">
        <v>913</v>
      </c>
      <c r="B15" s="492"/>
      <c r="C15" s="342">
        <v>17330</v>
      </c>
      <c r="D15" s="342">
        <v>17847</v>
      </c>
      <c r="E15" s="342">
        <v>17679.125904486253</v>
      </c>
      <c r="F15" s="342">
        <v>17695</v>
      </c>
      <c r="G15" s="342">
        <v>17753.682539682541</v>
      </c>
      <c r="H15" s="342">
        <v>18175</v>
      </c>
      <c r="I15" s="342">
        <v>17680</v>
      </c>
      <c r="J15" s="442">
        <v>17776</v>
      </c>
      <c r="K15" s="47">
        <f t="shared" si="0"/>
        <v>5.4298642533936459E-3</v>
      </c>
      <c r="L15" s="322"/>
      <c r="M15" s="1"/>
    </row>
    <row r="16" spans="1:13" x14ac:dyDescent="0.25">
      <c r="A16" s="21" t="s">
        <v>88</v>
      </c>
      <c r="B16" s="491" t="s">
        <v>76</v>
      </c>
      <c r="C16" s="415">
        <v>4177</v>
      </c>
      <c r="D16" s="415">
        <v>7896</v>
      </c>
      <c r="E16" s="415">
        <v>10843</v>
      </c>
      <c r="F16" s="415">
        <v>13532</v>
      </c>
      <c r="G16" s="415">
        <v>17812</v>
      </c>
      <c r="H16" s="415">
        <v>26094</v>
      </c>
      <c r="I16" s="415">
        <v>31266</v>
      </c>
      <c r="J16" s="416">
        <f>J17+J19+J20+J21</f>
        <v>37474</v>
      </c>
      <c r="K16" s="46">
        <f t="shared" si="0"/>
        <v>0.19855434017782891</v>
      </c>
      <c r="L16" s="24"/>
      <c r="M16" s="1"/>
    </row>
    <row r="17" spans="1:13" ht="15" x14ac:dyDescent="0.25">
      <c r="A17" s="25" t="s">
        <v>89</v>
      </c>
      <c r="B17" s="492"/>
      <c r="C17" s="342">
        <v>2432</v>
      </c>
      <c r="D17" s="342">
        <v>6040</v>
      </c>
      <c r="E17" s="342">
        <v>9358</v>
      </c>
      <c r="F17" s="342">
        <v>11610</v>
      </c>
      <c r="G17" s="342">
        <v>15400</v>
      </c>
      <c r="H17" s="342">
        <v>21431</v>
      </c>
      <c r="I17" s="342">
        <v>29208</v>
      </c>
      <c r="J17" s="345">
        <v>36179</v>
      </c>
      <c r="K17" s="47">
        <f t="shared" si="0"/>
        <v>0.23866748835935359</v>
      </c>
      <c r="L17" s="24"/>
      <c r="M17" s="1"/>
    </row>
    <row r="18" spans="1:13" x14ac:dyDescent="0.25">
      <c r="A18" s="59" t="s">
        <v>90</v>
      </c>
      <c r="B18" s="492"/>
      <c r="C18" s="342" t="s">
        <v>28</v>
      </c>
      <c r="D18" s="342" t="s">
        <v>28</v>
      </c>
      <c r="E18" s="342" t="s">
        <v>28</v>
      </c>
      <c r="F18" s="342" t="s">
        <v>28</v>
      </c>
      <c r="G18" s="342" t="s">
        <v>28</v>
      </c>
      <c r="H18" s="342">
        <v>20774</v>
      </c>
      <c r="I18" s="342">
        <v>27781</v>
      </c>
      <c r="J18" s="345">
        <v>35246</v>
      </c>
      <c r="K18" s="47">
        <f t="shared" si="0"/>
        <v>0.26870882977574606</v>
      </c>
      <c r="L18" s="557" t="s">
        <v>1010</v>
      </c>
      <c r="M18" s="1"/>
    </row>
    <row r="19" spans="1:13" ht="15" x14ac:dyDescent="0.25">
      <c r="A19" s="55" t="s">
        <v>91</v>
      </c>
      <c r="B19" s="492"/>
      <c r="C19" s="342">
        <v>474</v>
      </c>
      <c r="D19" s="342">
        <v>572</v>
      </c>
      <c r="E19" s="342">
        <v>554</v>
      </c>
      <c r="F19" s="342">
        <v>809</v>
      </c>
      <c r="G19" s="342">
        <v>1390</v>
      </c>
      <c r="H19" s="342">
        <v>3500</v>
      </c>
      <c r="I19" s="342">
        <v>1187</v>
      </c>
      <c r="J19" s="345">
        <v>357</v>
      </c>
      <c r="K19" s="47">
        <f t="shared" si="0"/>
        <v>-0.69924178601516429</v>
      </c>
      <c r="L19" s="557"/>
      <c r="M19" s="1"/>
    </row>
    <row r="20" spans="1:13" x14ac:dyDescent="0.25">
      <c r="A20" s="55" t="s">
        <v>92</v>
      </c>
      <c r="B20" s="492"/>
      <c r="C20" s="342">
        <v>701</v>
      </c>
      <c r="D20" s="342">
        <v>401</v>
      </c>
      <c r="E20" s="342">
        <v>206</v>
      </c>
      <c r="F20" s="342">
        <v>680</v>
      </c>
      <c r="G20" s="342">
        <v>641</v>
      </c>
      <c r="H20" s="342">
        <v>641</v>
      </c>
      <c r="I20" s="342">
        <v>756</v>
      </c>
      <c r="J20" s="345">
        <v>873</v>
      </c>
      <c r="K20" s="47">
        <f t="shared" si="0"/>
        <v>0.15476190476190466</v>
      </c>
      <c r="L20" s="327"/>
      <c r="M20" s="1"/>
    </row>
    <row r="21" spans="1:13" x14ac:dyDescent="0.25">
      <c r="A21" s="55" t="s">
        <v>93</v>
      </c>
      <c r="B21" s="492"/>
      <c r="C21" s="342">
        <v>121</v>
      </c>
      <c r="D21" s="342">
        <v>113</v>
      </c>
      <c r="E21" s="342">
        <v>74</v>
      </c>
      <c r="F21" s="342">
        <v>77</v>
      </c>
      <c r="G21" s="342">
        <v>84</v>
      </c>
      <c r="H21" s="342">
        <v>83</v>
      </c>
      <c r="I21" s="342">
        <v>115</v>
      </c>
      <c r="J21" s="345">
        <v>65</v>
      </c>
      <c r="K21" s="47">
        <f t="shared" si="0"/>
        <v>-0.43478260869565222</v>
      </c>
      <c r="L21" s="24"/>
      <c r="M21" s="1"/>
    </row>
    <row r="22" spans="1:13" ht="15" x14ac:dyDescent="0.25">
      <c r="A22" s="55" t="s">
        <v>94</v>
      </c>
      <c r="B22" s="492"/>
      <c r="C22" s="342">
        <v>269</v>
      </c>
      <c r="D22" s="342">
        <v>606</v>
      </c>
      <c r="E22" s="342">
        <v>472</v>
      </c>
      <c r="F22" s="342">
        <v>315</v>
      </c>
      <c r="G22" s="342" t="s">
        <v>21</v>
      </c>
      <c r="H22" s="342" t="s">
        <v>21</v>
      </c>
      <c r="I22" s="342" t="s">
        <v>21</v>
      </c>
      <c r="J22" s="345" t="s">
        <v>21</v>
      </c>
      <c r="K22" s="47" t="s">
        <v>21</v>
      </c>
      <c r="L22" s="24"/>
      <c r="M22" s="1"/>
    </row>
    <row r="23" spans="1:13" ht="29.25" customHeight="1" x14ac:dyDescent="0.25">
      <c r="A23" s="21" t="s">
        <v>95</v>
      </c>
      <c r="B23" s="491" t="s">
        <v>76</v>
      </c>
      <c r="C23" s="415">
        <v>63861</v>
      </c>
      <c r="D23" s="415">
        <v>69709</v>
      </c>
      <c r="E23" s="415">
        <v>74900</v>
      </c>
      <c r="F23" s="415">
        <v>75638</v>
      </c>
      <c r="G23" s="415">
        <v>78862</v>
      </c>
      <c r="H23" s="415">
        <v>84639</v>
      </c>
      <c r="I23" s="415">
        <v>95690</v>
      </c>
      <c r="J23" s="416">
        <f>SUM(J24:J30)</f>
        <v>94615</v>
      </c>
      <c r="K23" s="46">
        <f t="shared" ref="K23:K28" si="1">J23/I23-1</f>
        <v>-1.1234193750653154E-2</v>
      </c>
      <c r="L23" s="24"/>
      <c r="M23" s="1"/>
    </row>
    <row r="24" spans="1:13" x14ac:dyDescent="0.25">
      <c r="A24" s="25" t="s">
        <v>96</v>
      </c>
      <c r="B24" s="492"/>
      <c r="C24" s="342" t="s">
        <v>28</v>
      </c>
      <c r="D24" s="342">
        <v>6040</v>
      </c>
      <c r="E24" s="342">
        <v>9114</v>
      </c>
      <c r="F24" s="342">
        <v>11161</v>
      </c>
      <c r="G24" s="342">
        <v>14981</v>
      </c>
      <c r="H24" s="342">
        <v>21088</v>
      </c>
      <c r="I24" s="342">
        <v>29208</v>
      </c>
      <c r="J24" s="345">
        <v>33581</v>
      </c>
      <c r="K24" s="47">
        <f t="shared" si="1"/>
        <v>0.14971925499863059</v>
      </c>
      <c r="L24" s="24"/>
      <c r="M24" s="1"/>
    </row>
    <row r="25" spans="1:13" x14ac:dyDescent="0.25">
      <c r="A25" s="55" t="s">
        <v>97</v>
      </c>
      <c r="B25" s="492"/>
      <c r="C25" s="342">
        <v>8701</v>
      </c>
      <c r="D25" s="342">
        <v>12613</v>
      </c>
      <c r="E25" s="342">
        <v>17321</v>
      </c>
      <c r="F25" s="342">
        <v>19671</v>
      </c>
      <c r="G25" s="342">
        <v>22549</v>
      </c>
      <c r="H25" s="342">
        <v>28728</v>
      </c>
      <c r="I25" s="342">
        <v>33144</v>
      </c>
      <c r="J25" s="345">
        <v>34944</v>
      </c>
      <c r="K25" s="47">
        <f t="shared" si="1"/>
        <v>5.4308472121650908E-2</v>
      </c>
      <c r="L25" s="24"/>
      <c r="M25" s="1"/>
    </row>
    <row r="26" spans="1:13" ht="15" x14ac:dyDescent="0.25">
      <c r="A26" s="55" t="s">
        <v>98</v>
      </c>
      <c r="B26" s="492"/>
      <c r="C26" s="342">
        <v>39542</v>
      </c>
      <c r="D26" s="342">
        <v>36768</v>
      </c>
      <c r="E26" s="342">
        <v>35173</v>
      </c>
      <c r="F26" s="342">
        <v>33688</v>
      </c>
      <c r="G26" s="342">
        <v>31826</v>
      </c>
      <c r="H26" s="342">
        <v>29165</v>
      </c>
      <c r="I26" s="342">
        <v>29210</v>
      </c>
      <c r="J26" s="345">
        <v>25071</v>
      </c>
      <c r="K26" s="47">
        <f t="shared" si="1"/>
        <v>-0.14169804861348856</v>
      </c>
      <c r="L26" s="24"/>
      <c r="M26" s="1"/>
    </row>
    <row r="27" spans="1:13" x14ac:dyDescent="0.25">
      <c r="A27" s="55" t="s">
        <v>99</v>
      </c>
      <c r="B27" s="492"/>
      <c r="C27" s="342">
        <v>15618</v>
      </c>
      <c r="D27" s="342">
        <v>14288</v>
      </c>
      <c r="E27" s="342">
        <v>13292</v>
      </c>
      <c r="F27" s="342">
        <v>10519</v>
      </c>
      <c r="G27" s="342">
        <v>9308</v>
      </c>
      <c r="H27" s="342">
        <v>5543</v>
      </c>
      <c r="I27" s="342">
        <v>4050</v>
      </c>
      <c r="J27" s="345">
        <v>986</v>
      </c>
      <c r="K27" s="47">
        <f t="shared" si="1"/>
        <v>-0.75654320987654322</v>
      </c>
      <c r="L27" s="24"/>
      <c r="M27" s="1"/>
    </row>
    <row r="28" spans="1:13" x14ac:dyDescent="0.25">
      <c r="A28" s="55" t="s">
        <v>100</v>
      </c>
      <c r="B28" s="492"/>
      <c r="C28" s="342">
        <v>847</v>
      </c>
      <c r="D28" s="342">
        <v>799</v>
      </c>
      <c r="E28" s="342">
        <v>587</v>
      </c>
      <c r="F28" s="342">
        <v>587</v>
      </c>
      <c r="G28" s="342">
        <v>198</v>
      </c>
      <c r="H28" s="342">
        <v>115</v>
      </c>
      <c r="I28" s="342">
        <v>78</v>
      </c>
      <c r="J28" s="345">
        <v>33</v>
      </c>
      <c r="K28" s="47">
        <f t="shared" si="1"/>
        <v>-0.57692307692307687</v>
      </c>
      <c r="L28" s="24"/>
      <c r="M28" s="1"/>
    </row>
    <row r="29" spans="1:13" x14ac:dyDescent="0.25">
      <c r="A29" s="55" t="s">
        <v>101</v>
      </c>
      <c r="B29" s="492"/>
      <c r="C29" s="342">
        <v>10</v>
      </c>
      <c r="D29" s="342">
        <v>10</v>
      </c>
      <c r="E29" s="342">
        <v>10</v>
      </c>
      <c r="F29" s="342">
        <v>10</v>
      </c>
      <c r="G29" s="342" t="s">
        <v>21</v>
      </c>
      <c r="H29" s="342" t="s">
        <v>21</v>
      </c>
      <c r="I29" s="342" t="s">
        <v>21</v>
      </c>
      <c r="J29" s="345" t="s">
        <v>21</v>
      </c>
      <c r="K29" s="53" t="s">
        <v>74</v>
      </c>
      <c r="L29" s="54"/>
      <c r="M29" s="1"/>
    </row>
    <row r="30" spans="1:13" ht="14.25" thickBot="1" x14ac:dyDescent="0.3">
      <c r="A30" s="58" t="s">
        <v>102</v>
      </c>
      <c r="B30" s="488"/>
      <c r="C30" s="74">
        <v>1</v>
      </c>
      <c r="D30" s="74">
        <v>1</v>
      </c>
      <c r="E30" s="74">
        <v>2</v>
      </c>
      <c r="F30" s="74">
        <v>2</v>
      </c>
      <c r="G30" s="74" t="s">
        <v>21</v>
      </c>
      <c r="H30" s="74" t="s">
        <v>21</v>
      </c>
      <c r="I30" s="74" t="s">
        <v>21</v>
      </c>
      <c r="J30" s="103" t="s">
        <v>21</v>
      </c>
      <c r="K30" s="48" t="s">
        <v>74</v>
      </c>
      <c r="L30" s="27"/>
      <c r="M30" s="1"/>
    </row>
    <row r="31" spans="1:13" ht="14.25" thickTop="1" x14ac:dyDescent="0.25">
      <c r="A31" s="21" t="s">
        <v>103</v>
      </c>
      <c r="B31" s="491" t="s">
        <v>76</v>
      </c>
      <c r="C31" s="415" t="s">
        <v>21</v>
      </c>
      <c r="D31" s="415" t="s">
        <v>21</v>
      </c>
      <c r="E31" s="415" t="s">
        <v>21</v>
      </c>
      <c r="F31" s="415" t="s">
        <v>21</v>
      </c>
      <c r="G31" s="415">
        <v>28500</v>
      </c>
      <c r="H31" s="415">
        <v>29200</v>
      </c>
      <c r="I31" s="415">
        <v>27100</v>
      </c>
      <c r="J31" s="416">
        <v>25300</v>
      </c>
      <c r="K31" s="46">
        <f>J31/I31-1</f>
        <v>-6.6420664206642055E-2</v>
      </c>
      <c r="L31" s="24"/>
      <c r="M31" s="1"/>
    </row>
    <row r="32" spans="1:13" x14ac:dyDescent="0.25">
      <c r="A32" s="25" t="s">
        <v>914</v>
      </c>
      <c r="B32" s="492"/>
      <c r="C32" s="342" t="s">
        <v>21</v>
      </c>
      <c r="D32" s="342" t="s">
        <v>21</v>
      </c>
      <c r="E32" s="342" t="s">
        <v>21</v>
      </c>
      <c r="F32" s="342" t="s">
        <v>21</v>
      </c>
      <c r="G32" s="342">
        <v>11700</v>
      </c>
      <c r="H32" s="342">
        <v>9700</v>
      </c>
      <c r="I32" s="342">
        <v>7200</v>
      </c>
      <c r="J32" s="345">
        <v>5800</v>
      </c>
      <c r="K32" s="47">
        <f>J32/I32-1</f>
        <v>-0.19444444444444442</v>
      </c>
      <c r="L32" s="24"/>
      <c r="M32" s="1"/>
    </row>
    <row r="33" spans="1:13" x14ac:dyDescent="0.25">
      <c r="A33" s="55" t="s">
        <v>104</v>
      </c>
      <c r="B33" s="492"/>
      <c r="C33" s="342" t="s">
        <v>21</v>
      </c>
      <c r="D33" s="342" t="s">
        <v>21</v>
      </c>
      <c r="E33" s="342" t="s">
        <v>21</v>
      </c>
      <c r="F33" s="342" t="s">
        <v>21</v>
      </c>
      <c r="G33" s="342">
        <v>8000</v>
      </c>
      <c r="H33" s="342">
        <v>7000</v>
      </c>
      <c r="I33" s="342">
        <v>6100</v>
      </c>
      <c r="J33" s="345">
        <v>5500</v>
      </c>
      <c r="K33" s="47">
        <f>J33/I33-1</f>
        <v>-9.8360655737704916E-2</v>
      </c>
      <c r="L33" s="24"/>
      <c r="M33" s="1"/>
    </row>
    <row r="34" spans="1:13" x14ac:dyDescent="0.25">
      <c r="A34" s="55" t="s">
        <v>105</v>
      </c>
      <c r="B34" s="492"/>
      <c r="C34" s="342" t="s">
        <v>21</v>
      </c>
      <c r="D34" s="342" t="s">
        <v>21</v>
      </c>
      <c r="E34" s="342" t="s">
        <v>21</v>
      </c>
      <c r="F34" s="342" t="s">
        <v>21</v>
      </c>
      <c r="G34" s="342">
        <v>8700</v>
      </c>
      <c r="H34" s="342">
        <v>12400</v>
      </c>
      <c r="I34" s="342">
        <v>13500</v>
      </c>
      <c r="J34" s="345">
        <v>13700</v>
      </c>
      <c r="K34" s="47">
        <f>J34/I34-1</f>
        <v>1.4814814814814836E-2</v>
      </c>
      <c r="L34" s="24"/>
      <c r="M34" s="1"/>
    </row>
    <row r="35" spans="1:13" x14ac:dyDescent="0.25">
      <c r="A35" s="61" t="s">
        <v>106</v>
      </c>
      <c r="B35" s="493"/>
      <c r="C35" s="343" t="s">
        <v>21</v>
      </c>
      <c r="D35" s="343" t="s">
        <v>21</v>
      </c>
      <c r="E35" s="343" t="s">
        <v>21</v>
      </c>
      <c r="F35" s="343" t="s">
        <v>21</v>
      </c>
      <c r="G35" s="343">
        <v>100</v>
      </c>
      <c r="H35" s="343">
        <v>100</v>
      </c>
      <c r="I35" s="343">
        <v>300</v>
      </c>
      <c r="J35" s="344">
        <v>300</v>
      </c>
      <c r="K35" s="49">
        <f>J35/I35-1</f>
        <v>0</v>
      </c>
      <c r="L35" s="29"/>
      <c r="M35" s="1"/>
    </row>
    <row r="36" spans="1:13" ht="8.65" customHeight="1" x14ac:dyDescent="0.25">
      <c r="A36" s="1"/>
      <c r="B36" s="486"/>
      <c r="C36" s="31"/>
      <c r="D36" s="31"/>
      <c r="E36" s="31"/>
      <c r="F36" s="31"/>
      <c r="G36" s="31"/>
      <c r="H36" s="31"/>
      <c r="I36" s="31"/>
      <c r="J36" s="31"/>
      <c r="K36" s="31"/>
      <c r="L36" s="1"/>
      <c r="M36" s="1"/>
    </row>
    <row r="37" spans="1:13" ht="36.6" customHeight="1" x14ac:dyDescent="0.25">
      <c r="A37" s="560" t="s">
        <v>868</v>
      </c>
      <c r="B37" s="560"/>
      <c r="C37" s="560"/>
      <c r="D37" s="560"/>
      <c r="E37" s="560"/>
      <c r="F37" s="560"/>
      <c r="G37" s="560"/>
      <c r="H37" s="560"/>
      <c r="I37" s="560"/>
      <c r="J37" s="560"/>
      <c r="K37" s="560"/>
      <c r="L37" s="560"/>
      <c r="M37" s="1"/>
    </row>
    <row r="38" spans="1:13" x14ac:dyDescent="0.25">
      <c r="A38" s="1"/>
      <c r="B38" s="486"/>
      <c r="C38" s="31"/>
      <c r="D38" s="31"/>
      <c r="E38" s="31"/>
      <c r="F38" s="31"/>
      <c r="G38" s="31"/>
      <c r="H38" s="31"/>
      <c r="I38" s="31"/>
      <c r="J38" s="31"/>
      <c r="K38" s="31"/>
      <c r="L38" s="1"/>
      <c r="M38" s="1"/>
    </row>
  </sheetData>
  <mergeCells count="2">
    <mergeCell ref="A37:L37"/>
    <mergeCell ref="L18:L19"/>
  </mergeCells>
  <pageMargins left="0.31496062992125984" right="0.31496062992125984" top="0.39370078740157483" bottom="0.39370078740157483" header="0.31496062992125984" footer="0.31496062992125984"/>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410D5-813C-462B-888F-8D866033AF2E}">
  <sheetPr>
    <tabColor rgb="FF007C39"/>
    <pageSetUpPr fitToPage="1"/>
  </sheetPr>
  <dimension ref="A1:M22"/>
  <sheetViews>
    <sheetView view="pageBreakPreview" zoomScaleNormal="70" zoomScaleSheetLayoutView="100" workbookViewId="0">
      <pane xSplit="2" ySplit="1" topLeftCell="C2" activePane="bottomRight" state="frozen"/>
      <selection pane="topRight" activeCell="C1" sqref="C1"/>
      <selection pane="bottomLeft" activeCell="A2" sqref="A2"/>
      <selection pane="bottomRight"/>
    </sheetView>
  </sheetViews>
  <sheetFormatPr baseColWidth="10" defaultColWidth="11.375" defaultRowHeight="13.5" x14ac:dyDescent="0.25"/>
  <cols>
    <col min="1" max="1" width="34.125" customWidth="1"/>
    <col min="2" max="2" width="12.875" style="489" customWidth="1"/>
    <col min="3" max="9" width="11.375" style="33" customWidth="1"/>
    <col min="10" max="11" width="11.25" style="33"/>
    <col min="12" max="12" width="22.75" customWidth="1"/>
  </cols>
  <sheetData>
    <row r="1" spans="1:13" s="433" customFormat="1" ht="20.25" thickBot="1" x14ac:dyDescent="0.4">
      <c r="A1" s="438" t="s">
        <v>865</v>
      </c>
      <c r="B1" s="494"/>
      <c r="C1" s="428">
        <v>2016</v>
      </c>
      <c r="D1" s="428">
        <v>2017</v>
      </c>
      <c r="E1" s="428">
        <v>2018</v>
      </c>
      <c r="F1" s="428">
        <v>2019</v>
      </c>
      <c r="G1" s="428">
        <v>2020</v>
      </c>
      <c r="H1" s="428">
        <v>2021</v>
      </c>
      <c r="I1" s="428">
        <v>2022</v>
      </c>
      <c r="J1" s="434">
        <v>2023</v>
      </c>
      <c r="K1" s="431" t="s">
        <v>18</v>
      </c>
      <c r="L1" s="440" t="s">
        <v>19</v>
      </c>
    </row>
    <row r="2" spans="1:13" ht="60" customHeight="1" thickTop="1" x14ac:dyDescent="0.25">
      <c r="A2" s="369" t="s">
        <v>107</v>
      </c>
      <c r="B2" s="420" t="s">
        <v>691</v>
      </c>
      <c r="C2" s="443"/>
      <c r="D2" s="443"/>
      <c r="E2" s="443"/>
      <c r="F2" s="443"/>
      <c r="G2" s="443"/>
      <c r="H2" s="443"/>
      <c r="I2" s="443"/>
      <c r="J2" s="444"/>
      <c r="K2" s="36"/>
      <c r="L2" s="24"/>
      <c r="M2" s="1"/>
    </row>
    <row r="3" spans="1:13" ht="15" x14ac:dyDescent="0.3">
      <c r="A3" s="21" t="s">
        <v>835</v>
      </c>
      <c r="B3" s="491"/>
      <c r="C3" s="445">
        <v>35754</v>
      </c>
      <c r="D3" s="445">
        <v>36976</v>
      </c>
      <c r="E3" s="445">
        <v>39795</v>
      </c>
      <c r="F3" s="445">
        <v>41223</v>
      </c>
      <c r="G3" s="445">
        <v>42331</v>
      </c>
      <c r="H3" s="445">
        <v>47014.373906774032</v>
      </c>
      <c r="I3" s="445">
        <v>55761</v>
      </c>
      <c r="J3" s="446">
        <v>57686</v>
      </c>
      <c r="K3" s="36">
        <f>(J3-I3)/I3</f>
        <v>3.4522336399992824E-2</v>
      </c>
      <c r="L3" s="22"/>
      <c r="M3" s="7"/>
    </row>
    <row r="4" spans="1:13" x14ac:dyDescent="0.25">
      <c r="A4" s="25" t="s">
        <v>108</v>
      </c>
      <c r="B4" s="492"/>
      <c r="C4" s="408">
        <v>15634</v>
      </c>
      <c r="D4" s="408">
        <v>15739</v>
      </c>
      <c r="E4" s="408">
        <v>16844</v>
      </c>
      <c r="F4" s="408">
        <v>16450</v>
      </c>
      <c r="G4" s="408">
        <v>15879</v>
      </c>
      <c r="H4" s="408">
        <v>15772.009873370707</v>
      </c>
      <c r="I4" s="408">
        <v>15739</v>
      </c>
      <c r="J4" s="447">
        <v>15830</v>
      </c>
      <c r="K4" s="37">
        <f>(J4-I4)/I4</f>
        <v>5.781815871402249E-3</v>
      </c>
      <c r="L4" s="24"/>
      <c r="M4" s="1"/>
    </row>
    <row r="5" spans="1:13" x14ac:dyDescent="0.25">
      <c r="A5" s="55" t="s">
        <v>109</v>
      </c>
      <c r="B5" s="492"/>
      <c r="C5" s="408">
        <v>20120</v>
      </c>
      <c r="D5" s="408">
        <v>21237</v>
      </c>
      <c r="E5" s="408">
        <v>22951</v>
      </c>
      <c r="F5" s="408">
        <v>24773</v>
      </c>
      <c r="G5" s="408">
        <v>26452</v>
      </c>
      <c r="H5" s="408">
        <v>31242.364033403323</v>
      </c>
      <c r="I5" s="408">
        <v>40022</v>
      </c>
      <c r="J5" s="447">
        <v>41856</v>
      </c>
      <c r="K5" s="37">
        <f t="shared" ref="K5:K19" si="0">(J5-I5)/I5</f>
        <v>4.5824796362000902E-2</v>
      </c>
      <c r="L5" s="24"/>
      <c r="M5" s="1"/>
    </row>
    <row r="6" spans="1:13" ht="15" x14ac:dyDescent="0.3">
      <c r="A6" s="21" t="s">
        <v>836</v>
      </c>
      <c r="B6" s="491"/>
      <c r="C6" s="445">
        <v>1711</v>
      </c>
      <c r="D6" s="445">
        <v>1771</v>
      </c>
      <c r="E6" s="445">
        <v>1943</v>
      </c>
      <c r="F6" s="445">
        <v>1984</v>
      </c>
      <c r="G6" s="445">
        <v>2009</v>
      </c>
      <c r="H6" s="445">
        <v>2209.6461515202209</v>
      </c>
      <c r="I6" s="445">
        <v>2517</v>
      </c>
      <c r="J6" s="446">
        <v>2614</v>
      </c>
      <c r="K6" s="36">
        <f t="shared" si="0"/>
        <v>3.8537941994437823E-2</v>
      </c>
      <c r="L6" s="22"/>
      <c r="M6" s="7"/>
    </row>
    <row r="7" spans="1:13" x14ac:dyDescent="0.25">
      <c r="A7" s="25" t="s">
        <v>108</v>
      </c>
      <c r="B7" s="492"/>
      <c r="C7" s="408">
        <v>588</v>
      </c>
      <c r="D7" s="408">
        <v>586</v>
      </c>
      <c r="E7" s="408">
        <v>664</v>
      </c>
      <c r="F7" s="408">
        <v>676</v>
      </c>
      <c r="G7" s="408">
        <v>660</v>
      </c>
      <c r="H7" s="408">
        <v>652.53678655604585</v>
      </c>
      <c r="I7" s="408">
        <v>663</v>
      </c>
      <c r="J7" s="447">
        <v>674</v>
      </c>
      <c r="K7" s="37">
        <f t="shared" si="0"/>
        <v>1.6591251885369532E-2</v>
      </c>
      <c r="L7" s="24"/>
      <c r="M7" s="1"/>
    </row>
    <row r="8" spans="1:13" x14ac:dyDescent="0.25">
      <c r="A8" s="55" t="s">
        <v>109</v>
      </c>
      <c r="B8" s="492"/>
      <c r="C8" s="408">
        <v>1123</v>
      </c>
      <c r="D8" s="408">
        <v>1185</v>
      </c>
      <c r="E8" s="408">
        <v>1279</v>
      </c>
      <c r="F8" s="408">
        <v>1308</v>
      </c>
      <c r="G8" s="408">
        <v>1349</v>
      </c>
      <c r="H8" s="408">
        <v>1557.109364964175</v>
      </c>
      <c r="I8" s="408">
        <v>1854</v>
      </c>
      <c r="J8" s="447">
        <v>1940</v>
      </c>
      <c r="K8" s="37">
        <f t="shared" si="0"/>
        <v>4.6386192017259978E-2</v>
      </c>
      <c r="L8" s="24"/>
      <c r="M8" s="1"/>
    </row>
    <row r="9" spans="1:13" x14ac:dyDescent="0.25">
      <c r="A9" s="21" t="s">
        <v>110</v>
      </c>
      <c r="B9" s="491"/>
      <c r="C9" s="445">
        <v>1043</v>
      </c>
      <c r="D9" s="445">
        <v>1053</v>
      </c>
      <c r="E9" s="445">
        <v>1148</v>
      </c>
      <c r="F9" s="445">
        <v>1157</v>
      </c>
      <c r="G9" s="445">
        <v>1142</v>
      </c>
      <c r="H9" s="445">
        <v>1171.4333322664856</v>
      </c>
      <c r="I9" s="445">
        <v>1218</v>
      </c>
      <c r="J9" s="446">
        <v>1226</v>
      </c>
      <c r="K9" s="36">
        <f t="shared" si="0"/>
        <v>6.5681444991789817E-3</v>
      </c>
      <c r="L9" s="22"/>
      <c r="M9" s="7"/>
    </row>
    <row r="10" spans="1:13" x14ac:dyDescent="0.25">
      <c r="A10" s="25" t="s">
        <v>108</v>
      </c>
      <c r="B10" s="492"/>
      <c r="C10" s="408">
        <v>881</v>
      </c>
      <c r="D10" s="408">
        <v>882</v>
      </c>
      <c r="E10" s="408">
        <v>962</v>
      </c>
      <c r="F10" s="408">
        <v>963</v>
      </c>
      <c r="G10" s="408">
        <v>947</v>
      </c>
      <c r="H10" s="408">
        <v>944.04951775475024</v>
      </c>
      <c r="I10" s="408">
        <v>936</v>
      </c>
      <c r="J10" s="447">
        <v>933</v>
      </c>
      <c r="K10" s="37">
        <f t="shared" si="0"/>
        <v>-3.205128205128205E-3</v>
      </c>
      <c r="L10" s="24"/>
      <c r="M10" s="1"/>
    </row>
    <row r="11" spans="1:13" ht="14.25" thickBot="1" x14ac:dyDescent="0.3">
      <c r="A11" s="58" t="s">
        <v>109</v>
      </c>
      <c r="B11" s="488"/>
      <c r="C11" s="409">
        <v>162</v>
      </c>
      <c r="D11" s="409">
        <v>171</v>
      </c>
      <c r="E11" s="409">
        <v>186</v>
      </c>
      <c r="F11" s="409">
        <v>194</v>
      </c>
      <c r="G11" s="409">
        <v>195</v>
      </c>
      <c r="H11" s="409">
        <v>227.38381451173532</v>
      </c>
      <c r="I11" s="409">
        <v>282</v>
      </c>
      <c r="J11" s="407">
        <v>293</v>
      </c>
      <c r="K11" s="39">
        <f t="shared" si="0"/>
        <v>3.9007092198581561E-2</v>
      </c>
      <c r="L11" s="27"/>
      <c r="M11" s="1"/>
    </row>
    <row r="12" spans="1:13" ht="15.75" thickTop="1" x14ac:dyDescent="0.25">
      <c r="A12" s="21" t="s">
        <v>112</v>
      </c>
      <c r="B12" s="491" t="s">
        <v>71</v>
      </c>
      <c r="C12" s="448" t="s">
        <v>21</v>
      </c>
      <c r="D12" s="448" t="s">
        <v>21</v>
      </c>
      <c r="E12" s="36">
        <v>0.68</v>
      </c>
      <c r="F12" s="36">
        <v>0.57999999999999996</v>
      </c>
      <c r="G12" s="36">
        <v>0.59</v>
      </c>
      <c r="H12" s="36">
        <v>0.58251964753512742</v>
      </c>
      <c r="I12" s="36">
        <v>0.57992654104120089</v>
      </c>
      <c r="J12" s="89">
        <v>0.602431263767643</v>
      </c>
      <c r="K12" s="36">
        <f t="shared" si="0"/>
        <v>3.8806161011422403E-2</v>
      </c>
      <c r="L12" s="22"/>
      <c r="M12" s="7"/>
    </row>
    <row r="13" spans="1:13" x14ac:dyDescent="0.25">
      <c r="A13" s="21" t="s">
        <v>111</v>
      </c>
      <c r="B13" s="491" t="s">
        <v>640</v>
      </c>
      <c r="C13" s="443" t="s">
        <v>21</v>
      </c>
      <c r="D13" s="443" t="s">
        <v>21</v>
      </c>
      <c r="E13" s="445">
        <v>11099</v>
      </c>
      <c r="F13" s="445">
        <v>12613</v>
      </c>
      <c r="G13" s="445">
        <v>12632</v>
      </c>
      <c r="H13" s="445">
        <v>12597</v>
      </c>
      <c r="I13" s="445">
        <v>12524</v>
      </c>
      <c r="J13" s="446">
        <v>12257</v>
      </c>
      <c r="K13" s="36">
        <f t="shared" si="0"/>
        <v>-2.1319067390610028E-2</v>
      </c>
      <c r="L13" s="22"/>
      <c r="M13" s="7"/>
    </row>
    <row r="14" spans="1:13" x14ac:dyDescent="0.25">
      <c r="A14" s="21" t="s">
        <v>113</v>
      </c>
      <c r="B14" s="491"/>
      <c r="C14" s="445" t="s">
        <v>21</v>
      </c>
      <c r="D14" s="445" t="s">
        <v>21</v>
      </c>
      <c r="E14" s="445">
        <v>7520</v>
      </c>
      <c r="F14" s="445">
        <v>7338</v>
      </c>
      <c r="G14" s="445">
        <v>7477</v>
      </c>
      <c r="H14" s="445">
        <v>7338</v>
      </c>
      <c r="I14" s="445">
        <v>7263</v>
      </c>
      <c r="J14" s="446">
        <v>7384</v>
      </c>
      <c r="K14" s="36">
        <f t="shared" si="0"/>
        <v>1.6659782459038965E-2</v>
      </c>
      <c r="L14" s="22"/>
      <c r="M14" s="7"/>
    </row>
    <row r="15" spans="1:13" x14ac:dyDescent="0.25">
      <c r="A15" s="25" t="s">
        <v>856</v>
      </c>
      <c r="B15" s="492"/>
      <c r="C15" s="408" t="s">
        <v>21</v>
      </c>
      <c r="D15" s="408" t="s">
        <v>21</v>
      </c>
      <c r="E15" s="408">
        <v>6245</v>
      </c>
      <c r="F15" s="408">
        <v>6028</v>
      </c>
      <c r="G15" s="408">
        <v>6167</v>
      </c>
      <c r="H15" s="408">
        <v>5926</v>
      </c>
      <c r="I15" s="408">
        <v>6488</v>
      </c>
      <c r="J15" s="447">
        <v>5967</v>
      </c>
      <c r="K15" s="37">
        <f t="shared" si="0"/>
        <v>-8.0302096177558568E-2</v>
      </c>
      <c r="L15" s="24"/>
      <c r="M15" s="7"/>
    </row>
    <row r="16" spans="1:13" x14ac:dyDescent="0.25">
      <c r="A16" s="23" t="s">
        <v>857</v>
      </c>
      <c r="B16" s="492"/>
      <c r="C16" s="408" t="s">
        <v>21</v>
      </c>
      <c r="D16" s="408" t="s">
        <v>21</v>
      </c>
      <c r="E16" s="408">
        <v>6490</v>
      </c>
      <c r="F16" s="408">
        <v>6401</v>
      </c>
      <c r="G16" s="408">
        <v>6509</v>
      </c>
      <c r="H16" s="408">
        <v>6422</v>
      </c>
      <c r="I16" s="408">
        <v>6390</v>
      </c>
      <c r="J16" s="447">
        <v>6454</v>
      </c>
      <c r="K16" s="37">
        <f t="shared" si="0"/>
        <v>1.001564945226917E-2</v>
      </c>
      <c r="L16" s="24"/>
      <c r="M16" s="7"/>
    </row>
    <row r="17" spans="1:13" ht="14.25" thickBot="1" x14ac:dyDescent="0.3">
      <c r="A17" s="510" t="s">
        <v>858</v>
      </c>
      <c r="B17" s="488"/>
      <c r="C17" s="409" t="s">
        <v>21</v>
      </c>
      <c r="D17" s="409" t="s">
        <v>21</v>
      </c>
      <c r="E17" s="409">
        <v>5224</v>
      </c>
      <c r="F17" s="409">
        <v>5091</v>
      </c>
      <c r="G17" s="409">
        <v>5199</v>
      </c>
      <c r="H17" s="409">
        <v>5010</v>
      </c>
      <c r="I17" s="409">
        <v>5615</v>
      </c>
      <c r="J17" s="407">
        <v>5037</v>
      </c>
      <c r="K17" s="39">
        <f t="shared" si="0"/>
        <v>-0.10293855743544078</v>
      </c>
      <c r="L17" s="27"/>
      <c r="M17" s="7"/>
    </row>
    <row r="18" spans="1:13" ht="14.25" thickTop="1" x14ac:dyDescent="0.25">
      <c r="A18" s="21" t="s">
        <v>6</v>
      </c>
      <c r="B18" s="491"/>
      <c r="C18" s="445"/>
      <c r="D18" s="445"/>
      <c r="E18" s="445"/>
      <c r="F18" s="445"/>
      <c r="G18" s="445"/>
      <c r="H18" s="445"/>
      <c r="I18" s="445"/>
      <c r="J18" s="446"/>
      <c r="K18" s="36"/>
      <c r="L18" s="22"/>
      <c r="M18" s="7"/>
    </row>
    <row r="19" spans="1:13" ht="15" x14ac:dyDescent="0.25">
      <c r="A19" s="28" t="s">
        <v>114</v>
      </c>
      <c r="B19" s="495" t="s">
        <v>915</v>
      </c>
      <c r="C19" s="410">
        <v>1438</v>
      </c>
      <c r="D19" s="410">
        <v>1119</v>
      </c>
      <c r="E19" s="410">
        <v>1096</v>
      </c>
      <c r="F19" s="410">
        <v>1161</v>
      </c>
      <c r="G19" s="410">
        <v>1175</v>
      </c>
      <c r="H19" s="410">
        <v>998</v>
      </c>
      <c r="I19" s="410">
        <v>950</v>
      </c>
      <c r="J19" s="411">
        <v>1400</v>
      </c>
      <c r="K19" s="41">
        <f t="shared" si="0"/>
        <v>0.47368421052631576</v>
      </c>
      <c r="L19" s="29"/>
      <c r="M19" s="7"/>
    </row>
    <row r="20" spans="1:13" ht="8.65" customHeight="1" x14ac:dyDescent="0.25">
      <c r="A20" s="1"/>
      <c r="B20" s="486"/>
      <c r="C20" s="31"/>
      <c r="D20" s="31"/>
      <c r="E20" s="31"/>
      <c r="F20" s="31"/>
      <c r="G20" s="31"/>
      <c r="H20" s="31"/>
      <c r="I20" s="31"/>
      <c r="J20" s="31"/>
      <c r="K20" s="31"/>
      <c r="L20" s="1"/>
      <c r="M20" s="7"/>
    </row>
    <row r="21" spans="1:13" x14ac:dyDescent="0.25">
      <c r="A21" s="560" t="s">
        <v>872</v>
      </c>
      <c r="B21" s="560"/>
      <c r="C21" s="560"/>
      <c r="D21" s="560"/>
      <c r="E21" s="560"/>
      <c r="F21" s="560"/>
      <c r="G21" s="560"/>
      <c r="H21" s="560"/>
      <c r="I21" s="560"/>
      <c r="J21" s="560"/>
      <c r="K21" s="560"/>
      <c r="L21" s="560"/>
      <c r="M21" s="1"/>
    </row>
    <row r="22" spans="1:13" ht="30.6" customHeight="1" x14ac:dyDescent="0.25">
      <c r="A22" s="560"/>
      <c r="B22" s="560"/>
      <c r="C22" s="560"/>
      <c r="D22" s="560"/>
      <c r="E22" s="560"/>
      <c r="F22" s="560"/>
      <c r="G22" s="560"/>
      <c r="H22" s="560"/>
      <c r="I22" s="560"/>
      <c r="J22" s="560"/>
      <c r="K22" s="560"/>
      <c r="L22" s="560"/>
      <c r="M22" s="1"/>
    </row>
  </sheetData>
  <mergeCells count="1">
    <mergeCell ref="A21:L22"/>
  </mergeCells>
  <pageMargins left="0.31496062992125984" right="0.31496062992125984" top="0.39370078740157483" bottom="0.39370078740157483" header="0.31496062992125984" footer="0.31496062992125984"/>
  <pageSetup paperSize="9" scale="78" orientation="landscape" r:id="rId1"/>
  <colBreaks count="1" manualBreakCount="1">
    <brk id="12" max="2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0CEFD-0496-45FC-98E8-F75C4C87BA36}">
  <sheetPr>
    <tabColor rgb="FF007C39"/>
  </sheetPr>
  <dimension ref="A1:V132"/>
  <sheetViews>
    <sheetView showGridLines="0" view="pageBreakPreview" zoomScaleNormal="85" zoomScaleSheetLayoutView="100" workbookViewId="0">
      <selection sqref="A1:T1"/>
    </sheetView>
  </sheetViews>
  <sheetFormatPr baseColWidth="10" defaultColWidth="8.25" defaultRowHeight="12" x14ac:dyDescent="0.2"/>
  <cols>
    <col min="1" max="1" width="56.25" style="108" customWidth="1"/>
    <col min="2" max="2" width="7.5" style="108" customWidth="1"/>
    <col min="3" max="4" width="8.75" style="108" customWidth="1"/>
    <col min="5" max="16" width="9.375" style="108" customWidth="1"/>
    <col min="17" max="17" width="8.75" style="108" customWidth="1"/>
    <col min="18" max="18" width="17.5" style="108" customWidth="1"/>
    <col min="19" max="20" width="8.125" style="108" customWidth="1"/>
    <col min="21" max="21" width="2.625" style="108" customWidth="1"/>
    <col min="22" max="16384" width="8.25" style="108"/>
  </cols>
  <sheetData>
    <row r="1" spans="1:20" ht="27.75" customHeight="1" thickBot="1" x14ac:dyDescent="0.25">
      <c r="A1" s="561" t="s">
        <v>118</v>
      </c>
      <c r="B1" s="561"/>
      <c r="C1" s="561"/>
      <c r="D1" s="561"/>
      <c r="E1" s="561"/>
      <c r="F1" s="561"/>
      <c r="G1" s="561"/>
      <c r="H1" s="561"/>
      <c r="I1" s="561"/>
      <c r="J1" s="561"/>
      <c r="K1" s="561"/>
      <c r="L1" s="561"/>
      <c r="M1" s="561"/>
      <c r="N1" s="561"/>
      <c r="O1" s="561"/>
      <c r="P1" s="561"/>
      <c r="Q1" s="561"/>
      <c r="R1" s="561"/>
      <c r="S1" s="561"/>
      <c r="T1" s="562"/>
    </row>
    <row r="2" spans="1:20" ht="6.75" customHeight="1" thickTop="1" x14ac:dyDescent="0.2">
      <c r="A2" s="150"/>
      <c r="B2" s="150"/>
      <c r="C2" s="150"/>
      <c r="D2" s="150"/>
      <c r="E2" s="150"/>
      <c r="F2" s="150"/>
      <c r="G2" s="150"/>
      <c r="H2" s="150"/>
      <c r="I2" s="150"/>
      <c r="J2" s="150"/>
      <c r="K2" s="150"/>
      <c r="L2" s="150"/>
      <c r="M2" s="150"/>
      <c r="N2" s="150"/>
      <c r="O2" s="150"/>
      <c r="P2" s="150"/>
      <c r="Q2" s="150"/>
      <c r="R2" s="151"/>
      <c r="S2" s="150"/>
      <c r="T2" s="150"/>
    </row>
    <row r="3" spans="1:20" ht="18.75" customHeight="1" thickBot="1" x14ac:dyDescent="0.25">
      <c r="A3" s="152"/>
      <c r="B3" s="153"/>
      <c r="C3" s="563">
        <v>2023</v>
      </c>
      <c r="D3" s="564"/>
      <c r="E3" s="565" t="s">
        <v>119</v>
      </c>
      <c r="F3" s="565"/>
      <c r="G3" s="565"/>
      <c r="H3" s="565"/>
      <c r="I3" s="565"/>
      <c r="J3" s="566"/>
      <c r="K3" s="567" t="s">
        <v>643</v>
      </c>
      <c r="L3" s="568"/>
      <c r="M3" s="568"/>
      <c r="N3" s="568"/>
      <c r="O3" s="568"/>
      <c r="P3" s="569"/>
      <c r="Q3" s="154"/>
      <c r="R3" s="155">
        <v>2022</v>
      </c>
      <c r="S3" s="154"/>
      <c r="T3" s="156"/>
    </row>
    <row r="4" spans="1:20" ht="40.5" customHeight="1" x14ac:dyDescent="0.25">
      <c r="A4" s="157" t="s">
        <v>120</v>
      </c>
      <c r="B4" s="157" t="s">
        <v>121</v>
      </c>
      <c r="C4" s="109" t="s">
        <v>122</v>
      </c>
      <c r="D4" s="110" t="s">
        <v>123</v>
      </c>
      <c r="E4" s="159" t="s">
        <v>124</v>
      </c>
      <c r="F4" s="159" t="s">
        <v>125</v>
      </c>
      <c r="G4" s="159" t="s">
        <v>644</v>
      </c>
      <c r="H4" s="159" t="s">
        <v>126</v>
      </c>
      <c r="I4" s="159" t="s">
        <v>127</v>
      </c>
      <c r="J4" s="158" t="s">
        <v>645</v>
      </c>
      <c r="K4" s="159" t="s">
        <v>124</v>
      </c>
      <c r="L4" s="159" t="s">
        <v>125</v>
      </c>
      <c r="M4" s="159" t="s">
        <v>644</v>
      </c>
      <c r="N4" s="159" t="s">
        <v>126</v>
      </c>
      <c r="O4" s="159" t="s">
        <v>127</v>
      </c>
      <c r="P4" s="158" t="s">
        <v>645</v>
      </c>
      <c r="Q4" s="158" t="s">
        <v>128</v>
      </c>
      <c r="R4" s="160" t="s">
        <v>129</v>
      </c>
      <c r="S4" s="158" t="s">
        <v>130</v>
      </c>
      <c r="T4" s="159" t="s">
        <v>131</v>
      </c>
    </row>
    <row r="5" spans="1:20" ht="12.75" x14ac:dyDescent="0.2">
      <c r="A5" s="161" t="s">
        <v>132</v>
      </c>
      <c r="B5" s="393" t="s">
        <v>133</v>
      </c>
      <c r="C5" s="111" t="s">
        <v>134</v>
      </c>
      <c r="D5" s="112" t="s">
        <v>135</v>
      </c>
      <c r="E5" s="162" t="s">
        <v>136</v>
      </c>
      <c r="F5" s="163" t="s">
        <v>137</v>
      </c>
      <c r="G5" s="163" t="s">
        <v>138</v>
      </c>
      <c r="H5" s="162" t="s">
        <v>139</v>
      </c>
      <c r="I5" s="163" t="s">
        <v>140</v>
      </c>
      <c r="J5" s="162" t="s">
        <v>141</v>
      </c>
      <c r="K5" s="164" t="s">
        <v>142</v>
      </c>
      <c r="L5" s="164" t="s">
        <v>143</v>
      </c>
      <c r="M5" s="162" t="s">
        <v>144</v>
      </c>
      <c r="N5" s="164" t="s">
        <v>145</v>
      </c>
      <c r="O5" s="164" t="s">
        <v>146</v>
      </c>
      <c r="P5" s="164" t="s">
        <v>147</v>
      </c>
      <c r="Q5" s="162" t="s">
        <v>148</v>
      </c>
      <c r="R5" s="164" t="s">
        <v>149</v>
      </c>
      <c r="S5" s="162" t="s">
        <v>150</v>
      </c>
      <c r="T5" s="163" t="s">
        <v>151</v>
      </c>
    </row>
    <row r="6" spans="1:20" ht="14.25" x14ac:dyDescent="0.2">
      <c r="A6" s="165"/>
      <c r="B6" s="166"/>
      <c r="C6" s="113" t="s">
        <v>646</v>
      </c>
      <c r="D6" s="114" t="s">
        <v>153</v>
      </c>
      <c r="E6" s="166" t="s">
        <v>154</v>
      </c>
      <c r="F6" s="167" t="s">
        <v>155</v>
      </c>
      <c r="G6" s="167" t="s">
        <v>155</v>
      </c>
      <c r="H6" s="167" t="s">
        <v>155</v>
      </c>
      <c r="I6" s="167" t="s">
        <v>155</v>
      </c>
      <c r="J6" s="167" t="s">
        <v>155</v>
      </c>
      <c r="K6" s="168" t="s">
        <v>156</v>
      </c>
      <c r="L6" s="168" t="s">
        <v>156</v>
      </c>
      <c r="M6" s="168" t="s">
        <v>156</v>
      </c>
      <c r="N6" s="168" t="s">
        <v>156</v>
      </c>
      <c r="O6" s="168" t="s">
        <v>156</v>
      </c>
      <c r="P6" s="168" t="s">
        <v>156</v>
      </c>
      <c r="Q6" s="168" t="s">
        <v>156</v>
      </c>
      <c r="R6" s="168" t="s">
        <v>153</v>
      </c>
      <c r="S6" s="166" t="s">
        <v>157</v>
      </c>
      <c r="T6" s="169" t="s">
        <v>158</v>
      </c>
    </row>
    <row r="7" spans="1:20" ht="13.5" customHeight="1" x14ac:dyDescent="0.2">
      <c r="A7" s="170" t="s">
        <v>159</v>
      </c>
      <c r="B7" s="171"/>
      <c r="C7" s="392"/>
      <c r="D7" s="116"/>
      <c r="E7" s="171"/>
      <c r="F7" s="172"/>
      <c r="G7" s="171"/>
      <c r="H7" s="171"/>
      <c r="I7" s="172"/>
      <c r="J7" s="171"/>
      <c r="K7" s="172"/>
      <c r="L7" s="172"/>
      <c r="M7" s="171"/>
      <c r="N7" s="172"/>
      <c r="O7" s="172"/>
      <c r="P7" s="172"/>
      <c r="Q7" s="171"/>
      <c r="R7" s="172"/>
      <c r="S7" s="171"/>
      <c r="T7" s="173"/>
    </row>
    <row r="8" spans="1:20" ht="13.5" customHeight="1" x14ac:dyDescent="0.2">
      <c r="A8" s="174" t="s">
        <v>160</v>
      </c>
      <c r="B8" s="175"/>
      <c r="C8" s="137"/>
      <c r="D8" s="118"/>
      <c r="E8" s="175"/>
      <c r="F8" s="176"/>
      <c r="G8" s="175"/>
      <c r="H8" s="175"/>
      <c r="I8" s="176"/>
      <c r="J8" s="175"/>
      <c r="K8" s="176"/>
      <c r="L8" s="176"/>
      <c r="M8" s="175"/>
      <c r="N8" s="176"/>
      <c r="O8" s="176"/>
      <c r="P8" s="176"/>
      <c r="Q8" s="175"/>
      <c r="R8" s="176"/>
      <c r="S8" s="175"/>
      <c r="T8" s="177"/>
    </row>
    <row r="9" spans="1:20" ht="13.5" customHeight="1" x14ac:dyDescent="0.2">
      <c r="A9" s="178" t="s">
        <v>161</v>
      </c>
      <c r="B9" s="289"/>
      <c r="C9" s="119">
        <v>11956</v>
      </c>
      <c r="D9" s="120">
        <v>14.6</v>
      </c>
      <c r="E9" s="179"/>
      <c r="F9" s="180"/>
      <c r="G9" s="181"/>
      <c r="H9" s="181"/>
      <c r="I9" s="180"/>
      <c r="J9" s="181"/>
      <c r="K9" s="180"/>
      <c r="L9" s="180"/>
      <c r="M9" s="181"/>
      <c r="N9" s="180"/>
      <c r="O9" s="180"/>
      <c r="P9" s="180"/>
      <c r="Q9" s="181"/>
      <c r="R9" s="182">
        <v>12</v>
      </c>
      <c r="S9" s="181"/>
      <c r="T9" s="183"/>
    </row>
    <row r="10" spans="1:20" ht="13.5" customHeight="1" x14ac:dyDescent="0.2">
      <c r="A10" s="184" t="s">
        <v>162</v>
      </c>
      <c r="B10" s="290" t="s">
        <v>163</v>
      </c>
      <c r="C10" s="121">
        <v>2096</v>
      </c>
      <c r="D10" s="122">
        <v>2.5</v>
      </c>
      <c r="E10" s="185" t="s">
        <v>164</v>
      </c>
      <c r="F10" s="186" t="s">
        <v>165</v>
      </c>
      <c r="G10" s="187" t="s">
        <v>166</v>
      </c>
      <c r="H10" s="187" t="s">
        <v>166</v>
      </c>
      <c r="I10" s="186" t="s">
        <v>166</v>
      </c>
      <c r="J10" s="187" t="s">
        <v>166</v>
      </c>
      <c r="K10" s="188"/>
      <c r="L10" s="188" t="s">
        <v>164</v>
      </c>
      <c r="M10" s="188" t="s">
        <v>647</v>
      </c>
      <c r="N10" s="189" t="s">
        <v>647</v>
      </c>
      <c r="O10" s="188" t="s">
        <v>164</v>
      </c>
      <c r="P10" s="189" t="s">
        <v>647</v>
      </c>
      <c r="Q10" s="189" t="s">
        <v>164</v>
      </c>
      <c r="R10" s="190">
        <v>2.1999999999999997</v>
      </c>
      <c r="S10" s="189"/>
      <c r="T10" s="191"/>
    </row>
    <row r="11" spans="1:20" ht="13.5" customHeight="1" x14ac:dyDescent="0.2">
      <c r="A11" s="192" t="s">
        <v>167</v>
      </c>
      <c r="B11" s="291" t="s">
        <v>168</v>
      </c>
      <c r="C11" s="123">
        <v>3086</v>
      </c>
      <c r="D11" s="124">
        <v>3.8</v>
      </c>
      <c r="E11" s="193" t="s">
        <v>164</v>
      </c>
      <c r="F11" s="194" t="s">
        <v>165</v>
      </c>
      <c r="G11" s="195" t="s">
        <v>166</v>
      </c>
      <c r="H11" s="195" t="s">
        <v>166</v>
      </c>
      <c r="I11" s="194" t="s">
        <v>166</v>
      </c>
      <c r="J11" s="195" t="s">
        <v>166</v>
      </c>
      <c r="K11" s="196"/>
      <c r="L11" s="196" t="s">
        <v>164</v>
      </c>
      <c r="M11" s="197" t="s">
        <v>647</v>
      </c>
      <c r="N11" s="196" t="s">
        <v>164</v>
      </c>
      <c r="O11" s="196" t="s">
        <v>164</v>
      </c>
      <c r="P11" s="196" t="s">
        <v>647</v>
      </c>
      <c r="Q11" s="197" t="s">
        <v>164</v>
      </c>
      <c r="R11" s="198">
        <v>2.4</v>
      </c>
      <c r="S11" s="197"/>
      <c r="T11" s="199"/>
    </row>
    <row r="12" spans="1:20" ht="13.5" customHeight="1" x14ac:dyDescent="0.2">
      <c r="A12" s="192" t="s">
        <v>169</v>
      </c>
      <c r="B12" s="291" t="s">
        <v>170</v>
      </c>
      <c r="C12" s="123">
        <v>322</v>
      </c>
      <c r="D12" s="124">
        <v>0.4</v>
      </c>
      <c r="E12" s="193" t="s">
        <v>164</v>
      </c>
      <c r="F12" s="194" t="s">
        <v>165</v>
      </c>
      <c r="G12" s="195" t="s">
        <v>166</v>
      </c>
      <c r="H12" s="195" t="s">
        <v>166</v>
      </c>
      <c r="I12" s="194" t="s">
        <v>166</v>
      </c>
      <c r="J12" s="195" t="s">
        <v>166</v>
      </c>
      <c r="K12" s="196"/>
      <c r="L12" s="196" t="s">
        <v>164</v>
      </c>
      <c r="M12" s="196" t="s">
        <v>647</v>
      </c>
      <c r="N12" s="196" t="s">
        <v>164</v>
      </c>
      <c r="O12" s="196" t="s">
        <v>164</v>
      </c>
      <c r="P12" s="196" t="s">
        <v>647</v>
      </c>
      <c r="Q12" s="197" t="s">
        <v>164</v>
      </c>
      <c r="R12" s="198">
        <v>0.2</v>
      </c>
      <c r="S12" s="197"/>
      <c r="T12" s="199"/>
    </row>
    <row r="13" spans="1:20" ht="13.5" customHeight="1" x14ac:dyDescent="0.2">
      <c r="A13" s="200" t="s">
        <v>171</v>
      </c>
      <c r="B13" s="292" t="s">
        <v>172</v>
      </c>
      <c r="C13" s="125">
        <v>6452</v>
      </c>
      <c r="D13" s="126">
        <v>7.9</v>
      </c>
      <c r="E13" s="201" t="s">
        <v>164</v>
      </c>
      <c r="F13" s="202" t="s">
        <v>166</v>
      </c>
      <c r="G13" s="203" t="s">
        <v>166</v>
      </c>
      <c r="H13" s="203" t="s">
        <v>166</v>
      </c>
      <c r="I13" s="202" t="s">
        <v>166</v>
      </c>
      <c r="J13" s="203" t="s">
        <v>166</v>
      </c>
      <c r="K13" s="168"/>
      <c r="L13" s="168" t="s">
        <v>164</v>
      </c>
      <c r="M13" s="166" t="s">
        <v>164</v>
      </c>
      <c r="N13" s="168" t="s">
        <v>164</v>
      </c>
      <c r="O13" s="168" t="s">
        <v>164</v>
      </c>
      <c r="P13" s="168" t="s">
        <v>164</v>
      </c>
      <c r="Q13" s="197" t="s">
        <v>164</v>
      </c>
      <c r="R13" s="204">
        <v>7.2</v>
      </c>
      <c r="S13" s="166" t="s">
        <v>173</v>
      </c>
      <c r="T13" s="169"/>
    </row>
    <row r="14" spans="1:20" ht="24.6" customHeight="1" x14ac:dyDescent="0.2">
      <c r="A14" s="205" t="s">
        <v>174</v>
      </c>
      <c r="B14" s="293"/>
      <c r="C14" s="119">
        <v>11956</v>
      </c>
      <c r="D14" s="120">
        <v>14.6</v>
      </c>
      <c r="E14" s="206">
        <f t="shared" ref="E14:E16" si="0">D14/100</f>
        <v>0.14599999999999999</v>
      </c>
      <c r="F14" s="207">
        <v>0</v>
      </c>
      <c r="G14" s="208"/>
      <c r="H14" s="208"/>
      <c r="I14" s="209"/>
      <c r="J14" s="206"/>
      <c r="K14" s="188"/>
      <c r="L14" s="188"/>
      <c r="M14" s="189"/>
      <c r="N14" s="188"/>
      <c r="O14" s="188"/>
      <c r="P14" s="188"/>
      <c r="Q14" s="189"/>
      <c r="R14" s="210">
        <v>12</v>
      </c>
      <c r="S14" s="181"/>
      <c r="T14" s="183"/>
    </row>
    <row r="15" spans="1:20" ht="13.5" customHeight="1" x14ac:dyDescent="0.2">
      <c r="A15" s="211" t="s">
        <v>175</v>
      </c>
      <c r="B15" s="294"/>
      <c r="C15" s="127">
        <f>C13</f>
        <v>6452</v>
      </c>
      <c r="D15" s="128">
        <f>D13</f>
        <v>7.9</v>
      </c>
      <c r="E15" s="214">
        <f t="shared" si="0"/>
        <v>7.9000000000000001E-2</v>
      </c>
      <c r="F15" s="213">
        <v>0</v>
      </c>
      <c r="G15" s="212"/>
      <c r="H15" s="212"/>
      <c r="I15" s="214"/>
      <c r="J15" s="212"/>
      <c r="K15" s="188"/>
      <c r="L15" s="188" t="s">
        <v>164</v>
      </c>
      <c r="M15" s="189" t="s">
        <v>164</v>
      </c>
      <c r="N15" s="188" t="s">
        <v>164</v>
      </c>
      <c r="O15" s="188" t="s">
        <v>164</v>
      </c>
      <c r="P15" s="188" t="s">
        <v>164</v>
      </c>
      <c r="Q15" s="189" t="s">
        <v>164</v>
      </c>
      <c r="R15" s="215">
        <f>R13</f>
        <v>7.2</v>
      </c>
      <c r="S15" s="189" t="s">
        <v>173</v>
      </c>
      <c r="T15" s="191"/>
    </row>
    <row r="16" spans="1:20" ht="13.5" customHeight="1" x14ac:dyDescent="0.2">
      <c r="A16" s="216" t="s">
        <v>176</v>
      </c>
      <c r="B16" s="296"/>
      <c r="C16" s="125">
        <v>0</v>
      </c>
      <c r="D16" s="126">
        <v>0</v>
      </c>
      <c r="E16" s="297">
        <f t="shared" si="0"/>
        <v>0</v>
      </c>
      <c r="F16" s="298"/>
      <c r="G16" s="264"/>
      <c r="H16" s="264"/>
      <c r="I16" s="298"/>
      <c r="J16" s="297"/>
      <c r="K16" s="196"/>
      <c r="L16" s="196" t="s">
        <v>164</v>
      </c>
      <c r="M16" s="197" t="s">
        <v>164</v>
      </c>
      <c r="N16" s="196" t="s">
        <v>164</v>
      </c>
      <c r="O16" s="196" t="s">
        <v>164</v>
      </c>
      <c r="P16" s="196" t="s">
        <v>164</v>
      </c>
      <c r="Q16" s="197" t="s">
        <v>164</v>
      </c>
      <c r="R16" s="217">
        <v>0</v>
      </c>
      <c r="S16" s="166"/>
      <c r="T16" s="169" t="s">
        <v>177</v>
      </c>
    </row>
    <row r="17" spans="1:20" ht="25.5" customHeight="1" x14ac:dyDescent="0.25">
      <c r="A17" s="205" t="s">
        <v>178</v>
      </c>
      <c r="B17" s="205"/>
      <c r="C17" s="129" t="s">
        <v>152</v>
      </c>
      <c r="D17" s="130" t="s">
        <v>153</v>
      </c>
      <c r="E17" s="218" t="s">
        <v>648</v>
      </c>
      <c r="F17" s="219" t="s">
        <v>179</v>
      </c>
      <c r="G17" s="218" t="s">
        <v>179</v>
      </c>
      <c r="H17" s="218" t="s">
        <v>179</v>
      </c>
      <c r="I17" s="219" t="s">
        <v>179</v>
      </c>
      <c r="J17" s="218" t="s">
        <v>179</v>
      </c>
      <c r="K17" s="218"/>
      <c r="L17" s="218"/>
      <c r="M17" s="218"/>
      <c r="N17" s="218"/>
      <c r="O17" s="218"/>
      <c r="P17" s="218"/>
      <c r="Q17" s="220"/>
      <c r="R17" s="217"/>
      <c r="S17" s="218"/>
      <c r="T17" s="221"/>
    </row>
    <row r="18" spans="1:20" ht="13.5" customHeight="1" x14ac:dyDescent="0.2">
      <c r="A18" s="178" t="s">
        <v>161</v>
      </c>
      <c r="B18" s="205"/>
      <c r="C18" s="119">
        <v>40840</v>
      </c>
      <c r="D18" s="120">
        <v>50</v>
      </c>
      <c r="E18" s="206"/>
      <c r="F18" s="207"/>
      <c r="G18" s="207"/>
      <c r="H18" s="207"/>
      <c r="I18" s="207"/>
      <c r="J18" s="207"/>
      <c r="K18" s="207"/>
      <c r="L18" s="207"/>
      <c r="M18" s="207"/>
      <c r="N18" s="207"/>
      <c r="O18" s="207"/>
      <c r="P18" s="207"/>
      <c r="Q18" s="220"/>
      <c r="R18" s="222">
        <v>41.1</v>
      </c>
      <c r="S18" s="197"/>
      <c r="T18" s="199"/>
    </row>
    <row r="19" spans="1:20" ht="13.5" customHeight="1" x14ac:dyDescent="0.2">
      <c r="A19" s="184" t="s">
        <v>180</v>
      </c>
      <c r="B19" s="290" t="s">
        <v>649</v>
      </c>
      <c r="C19" s="121">
        <v>28</v>
      </c>
      <c r="D19" s="122">
        <v>0</v>
      </c>
      <c r="E19" s="185" t="s">
        <v>181</v>
      </c>
      <c r="F19" s="223" t="s">
        <v>181</v>
      </c>
      <c r="G19" s="223" t="s">
        <v>166</v>
      </c>
      <c r="H19" s="223" t="s">
        <v>166</v>
      </c>
      <c r="I19" s="223" t="s">
        <v>166</v>
      </c>
      <c r="J19" s="223" t="s">
        <v>166</v>
      </c>
      <c r="K19" s="223"/>
      <c r="L19" s="223"/>
      <c r="M19" s="223"/>
      <c r="N19" s="223"/>
      <c r="O19" s="223"/>
      <c r="P19" s="223"/>
      <c r="Q19" s="224"/>
      <c r="R19" s="196">
        <v>0.1</v>
      </c>
      <c r="S19" s="224"/>
      <c r="T19" s="225"/>
    </row>
    <row r="20" spans="1:20" ht="13.5" customHeight="1" x14ac:dyDescent="0.2">
      <c r="A20" s="192" t="s">
        <v>162</v>
      </c>
      <c r="B20" s="291" t="s">
        <v>163</v>
      </c>
      <c r="C20" s="123">
        <v>3</v>
      </c>
      <c r="D20" s="124">
        <v>0</v>
      </c>
      <c r="E20" s="197" t="s">
        <v>181</v>
      </c>
      <c r="F20" s="226" t="s">
        <v>181</v>
      </c>
      <c r="G20" s="226" t="s">
        <v>166</v>
      </c>
      <c r="H20" s="226" t="s">
        <v>166</v>
      </c>
      <c r="I20" s="226" t="s">
        <v>166</v>
      </c>
      <c r="J20" s="226" t="s">
        <v>166</v>
      </c>
      <c r="K20" s="226"/>
      <c r="L20" s="226"/>
      <c r="M20" s="226"/>
      <c r="N20" s="226"/>
      <c r="O20" s="226"/>
      <c r="P20" s="226"/>
      <c r="Q20" s="224"/>
      <c r="R20" s="196">
        <v>0.1</v>
      </c>
      <c r="S20" s="224"/>
      <c r="T20" s="225"/>
    </row>
    <row r="21" spans="1:20" ht="13.5" customHeight="1" x14ac:dyDescent="0.2">
      <c r="A21" s="192" t="s">
        <v>167</v>
      </c>
      <c r="B21" s="291" t="s">
        <v>168</v>
      </c>
      <c r="C21" s="123">
        <v>10051</v>
      </c>
      <c r="D21" s="124">
        <v>12.3</v>
      </c>
      <c r="E21" s="197" t="s">
        <v>181</v>
      </c>
      <c r="F21" s="226" t="s">
        <v>181</v>
      </c>
      <c r="G21" s="226" t="s">
        <v>166</v>
      </c>
      <c r="H21" s="226" t="s">
        <v>166</v>
      </c>
      <c r="I21" s="226" t="s">
        <v>166</v>
      </c>
      <c r="J21" s="226" t="s">
        <v>166</v>
      </c>
      <c r="K21" s="226"/>
      <c r="L21" s="226"/>
      <c r="M21" s="226"/>
      <c r="N21" s="226"/>
      <c r="O21" s="226"/>
      <c r="P21" s="226"/>
      <c r="Q21" s="224"/>
      <c r="R21" s="196">
        <v>8.8000000000000007</v>
      </c>
      <c r="S21" s="224"/>
      <c r="T21" s="225"/>
    </row>
    <row r="22" spans="1:20" ht="13.5" customHeight="1" x14ac:dyDescent="0.2">
      <c r="A22" s="192" t="s">
        <v>169</v>
      </c>
      <c r="B22" s="291" t="s">
        <v>170</v>
      </c>
      <c r="C22" s="123">
        <v>12945</v>
      </c>
      <c r="D22" s="124">
        <v>15.9</v>
      </c>
      <c r="E22" s="197" t="s">
        <v>181</v>
      </c>
      <c r="F22" s="226" t="s">
        <v>181</v>
      </c>
      <c r="G22" s="226" t="s">
        <v>166</v>
      </c>
      <c r="H22" s="226" t="s">
        <v>166</v>
      </c>
      <c r="I22" s="226" t="s">
        <v>166</v>
      </c>
      <c r="J22" s="226" t="s">
        <v>166</v>
      </c>
      <c r="K22" s="226"/>
      <c r="L22" s="226"/>
      <c r="M22" s="226"/>
      <c r="N22" s="226"/>
      <c r="O22" s="226"/>
      <c r="P22" s="226"/>
      <c r="Q22" s="224"/>
      <c r="R22" s="196">
        <v>18.3</v>
      </c>
      <c r="S22" s="224"/>
      <c r="T22" s="225"/>
    </row>
    <row r="23" spans="1:20" ht="25.5" x14ac:dyDescent="0.2">
      <c r="A23" s="192" t="s">
        <v>182</v>
      </c>
      <c r="B23" s="291" t="s">
        <v>650</v>
      </c>
      <c r="C23" s="123">
        <v>3741</v>
      </c>
      <c r="D23" s="124">
        <v>4.5999999999999996</v>
      </c>
      <c r="E23" s="197" t="s">
        <v>181</v>
      </c>
      <c r="F23" s="226" t="s">
        <v>181</v>
      </c>
      <c r="G23" s="226" t="s">
        <v>166</v>
      </c>
      <c r="H23" s="226" t="s">
        <v>166</v>
      </c>
      <c r="I23" s="226" t="s">
        <v>166</v>
      </c>
      <c r="J23" s="226" t="s">
        <v>166</v>
      </c>
      <c r="K23" s="226"/>
      <c r="L23" s="226"/>
      <c r="M23" s="226"/>
      <c r="N23" s="226"/>
      <c r="O23" s="226"/>
      <c r="P23" s="226"/>
      <c r="Q23" s="224"/>
      <c r="R23" s="196">
        <v>8.5</v>
      </c>
      <c r="S23" s="224"/>
      <c r="T23" s="225"/>
    </row>
    <row r="24" spans="1:20" ht="13.5" customHeight="1" x14ac:dyDescent="0.2">
      <c r="A24" s="192" t="s">
        <v>171</v>
      </c>
      <c r="B24" s="291" t="s">
        <v>172</v>
      </c>
      <c r="C24" s="123">
        <v>3685</v>
      </c>
      <c r="D24" s="124">
        <v>4.5</v>
      </c>
      <c r="E24" s="197" t="s">
        <v>181</v>
      </c>
      <c r="F24" s="226" t="s">
        <v>166</v>
      </c>
      <c r="G24" s="226" t="s">
        <v>166</v>
      </c>
      <c r="H24" s="226" t="s">
        <v>166</v>
      </c>
      <c r="I24" s="226" t="s">
        <v>166</v>
      </c>
      <c r="J24" s="226" t="s">
        <v>166</v>
      </c>
      <c r="K24" s="226"/>
      <c r="L24" s="226"/>
      <c r="M24" s="226"/>
      <c r="N24" s="226"/>
      <c r="O24" s="226"/>
      <c r="P24" s="226"/>
      <c r="Q24" s="224"/>
      <c r="R24" s="196">
        <v>5.3</v>
      </c>
      <c r="S24" s="224"/>
      <c r="T24" s="225"/>
    </row>
    <row r="25" spans="1:20" ht="13.5" customHeight="1" x14ac:dyDescent="0.2">
      <c r="A25" s="192" t="s">
        <v>651</v>
      </c>
      <c r="B25" s="291" t="s">
        <v>183</v>
      </c>
      <c r="C25" s="123">
        <v>9976</v>
      </c>
      <c r="D25" s="124">
        <v>12.2</v>
      </c>
      <c r="E25" s="197" t="s">
        <v>181</v>
      </c>
      <c r="F25" s="226" t="s">
        <v>166</v>
      </c>
      <c r="G25" s="226" t="s">
        <v>166</v>
      </c>
      <c r="H25" s="226" t="s">
        <v>166</v>
      </c>
      <c r="I25" s="226" t="s">
        <v>166</v>
      </c>
      <c r="J25" s="226" t="s">
        <v>166</v>
      </c>
      <c r="K25" s="226"/>
      <c r="L25" s="226"/>
      <c r="M25" s="226"/>
      <c r="N25" s="226"/>
      <c r="O25" s="226"/>
      <c r="P25" s="226"/>
      <c r="Q25" s="224"/>
      <c r="R25" s="196"/>
      <c r="S25" s="224"/>
      <c r="T25" s="225"/>
    </row>
    <row r="26" spans="1:20" ht="13.5" customHeight="1" x14ac:dyDescent="0.2">
      <c r="A26" s="200" t="s">
        <v>652</v>
      </c>
      <c r="B26" s="291" t="s">
        <v>184</v>
      </c>
      <c r="C26" s="123">
        <v>411</v>
      </c>
      <c r="D26" s="124">
        <v>0.5</v>
      </c>
      <c r="E26" s="201" t="s">
        <v>181</v>
      </c>
      <c r="F26" s="227" t="s">
        <v>166</v>
      </c>
      <c r="G26" s="228" t="s">
        <v>166</v>
      </c>
      <c r="H26" s="228" t="s">
        <v>166</v>
      </c>
      <c r="I26" s="228" t="s">
        <v>166</v>
      </c>
      <c r="J26" s="228" t="s">
        <v>166</v>
      </c>
      <c r="K26" s="228"/>
      <c r="L26" s="228"/>
      <c r="M26" s="228"/>
      <c r="N26" s="228"/>
      <c r="O26" s="228"/>
      <c r="P26" s="228"/>
      <c r="Q26" s="176"/>
      <c r="R26" s="229"/>
      <c r="S26" s="224"/>
      <c r="T26" s="225"/>
    </row>
    <row r="27" spans="1:20" ht="13.5" customHeight="1" x14ac:dyDescent="0.2">
      <c r="A27" s="178" t="s">
        <v>185</v>
      </c>
      <c r="B27" s="303"/>
      <c r="C27" s="119">
        <v>320</v>
      </c>
      <c r="D27" s="120">
        <v>0.4</v>
      </c>
      <c r="E27" s="206"/>
      <c r="F27" s="207"/>
      <c r="G27" s="207"/>
      <c r="H27" s="207"/>
      <c r="I27" s="207"/>
      <c r="J27" s="207"/>
      <c r="K27" s="207"/>
      <c r="L27" s="207"/>
      <c r="M27" s="207"/>
      <c r="N27" s="207"/>
      <c r="O27" s="207"/>
      <c r="P27" s="207"/>
      <c r="Q27" s="220"/>
      <c r="R27" s="222">
        <v>0.4</v>
      </c>
      <c r="S27" s="224"/>
      <c r="T27" s="225"/>
    </row>
    <row r="28" spans="1:20" ht="13.5" customHeight="1" x14ac:dyDescent="0.2">
      <c r="A28" s="184" t="s">
        <v>186</v>
      </c>
      <c r="B28" s="290" t="s">
        <v>653</v>
      </c>
      <c r="C28" s="121">
        <v>320</v>
      </c>
      <c r="D28" s="122">
        <v>0.4</v>
      </c>
      <c r="E28" s="197" t="s">
        <v>181</v>
      </c>
      <c r="F28" s="226" t="s">
        <v>181</v>
      </c>
      <c r="G28" s="226" t="s">
        <v>166</v>
      </c>
      <c r="H28" s="226" t="s">
        <v>181</v>
      </c>
      <c r="I28" s="226" t="s">
        <v>166</v>
      </c>
      <c r="J28" s="226" t="s">
        <v>166</v>
      </c>
      <c r="K28" s="226"/>
      <c r="L28" s="226"/>
      <c r="M28" s="226"/>
      <c r="N28" s="226"/>
      <c r="O28" s="226"/>
      <c r="P28" s="226"/>
      <c r="Q28" s="224"/>
      <c r="R28" s="230">
        <v>0.4</v>
      </c>
      <c r="S28" s="224"/>
      <c r="T28" s="225"/>
    </row>
    <row r="29" spans="1:20" ht="25.5" x14ac:dyDescent="0.2">
      <c r="A29" s="205" t="s">
        <v>187</v>
      </c>
      <c r="B29" s="181"/>
      <c r="C29" s="119">
        <v>41160</v>
      </c>
      <c r="D29" s="120">
        <v>50.4</v>
      </c>
      <c r="E29" s="206">
        <f>D29/100</f>
        <v>0.504</v>
      </c>
      <c r="F29" s="207">
        <v>0</v>
      </c>
      <c r="G29" s="207"/>
      <c r="H29" s="207">
        <v>0</v>
      </c>
      <c r="I29" s="207"/>
      <c r="J29" s="207"/>
      <c r="K29" s="207"/>
      <c r="L29" s="207"/>
      <c r="M29" s="207"/>
      <c r="N29" s="207"/>
      <c r="O29" s="207"/>
      <c r="P29" s="207"/>
      <c r="Q29" s="220"/>
      <c r="R29" s="231">
        <v>41.5</v>
      </c>
      <c r="S29" s="224"/>
      <c r="T29" s="225"/>
    </row>
    <row r="30" spans="1:20" ht="13.5" customHeight="1" x14ac:dyDescent="0.2">
      <c r="A30" s="232" t="s">
        <v>188</v>
      </c>
      <c r="B30" s="171"/>
      <c r="C30" s="131">
        <v>53116</v>
      </c>
      <c r="D30" s="120">
        <v>65</v>
      </c>
      <c r="E30" s="206">
        <f>D30/100</f>
        <v>0.65</v>
      </c>
      <c r="F30" s="207">
        <v>0</v>
      </c>
      <c r="G30" s="208"/>
      <c r="H30" s="207">
        <v>0</v>
      </c>
      <c r="I30" s="209"/>
      <c r="J30" s="206"/>
      <c r="K30" s="233"/>
      <c r="L30" s="233"/>
      <c r="M30" s="233"/>
      <c r="N30" s="233"/>
      <c r="O30" s="233"/>
      <c r="P30" s="233"/>
      <c r="Q30" s="220"/>
      <c r="R30" s="234">
        <v>53.5</v>
      </c>
      <c r="S30" s="235"/>
      <c r="T30" s="235"/>
    </row>
    <row r="31" spans="1:20" ht="13.5" customHeight="1" x14ac:dyDescent="0.2">
      <c r="A31" s="236" t="s">
        <v>189</v>
      </c>
      <c r="B31" s="171"/>
      <c r="C31" s="131"/>
      <c r="D31" s="132"/>
      <c r="E31" s="237"/>
      <c r="F31" s="261"/>
      <c r="G31" s="187"/>
      <c r="H31" s="187"/>
      <c r="I31" s="186"/>
      <c r="J31" s="186"/>
      <c r="K31" s="238"/>
      <c r="L31" s="238"/>
      <c r="M31" s="224"/>
      <c r="N31" s="238"/>
      <c r="O31" s="238"/>
      <c r="P31" s="238"/>
      <c r="Q31" s="224"/>
      <c r="R31" s="238"/>
      <c r="S31" s="224"/>
      <c r="T31" s="225"/>
    </row>
    <row r="32" spans="1:20" ht="13.5" customHeight="1" x14ac:dyDescent="0.2">
      <c r="A32" s="239" t="s">
        <v>190</v>
      </c>
      <c r="B32" s="224"/>
      <c r="C32" s="133">
        <v>28642</v>
      </c>
      <c r="D32" s="134">
        <v>35</v>
      </c>
      <c r="E32" s="224"/>
      <c r="F32" s="238"/>
      <c r="G32" s="224"/>
      <c r="H32" s="224"/>
      <c r="I32" s="238"/>
      <c r="J32" s="224"/>
      <c r="K32" s="238"/>
      <c r="L32" s="238"/>
      <c r="M32" s="224"/>
      <c r="N32" s="238"/>
      <c r="O32" s="238"/>
      <c r="P32" s="238"/>
      <c r="Q32" s="225"/>
      <c r="R32" s="225"/>
      <c r="S32" s="224"/>
      <c r="T32" s="225"/>
    </row>
    <row r="33" spans="1:22" ht="13.5" customHeight="1" thickBot="1" x14ac:dyDescent="0.25">
      <c r="A33" s="240" t="s">
        <v>191</v>
      </c>
      <c r="B33" s="394"/>
      <c r="C33" s="135" t="s">
        <v>654</v>
      </c>
      <c r="D33" s="136">
        <v>100</v>
      </c>
      <c r="E33" s="280"/>
      <c r="F33" s="281"/>
      <c r="G33" s="280"/>
      <c r="H33" s="280"/>
      <c r="I33" s="281"/>
      <c r="J33" s="280"/>
      <c r="K33" s="281"/>
      <c r="L33" s="281"/>
      <c r="M33" s="280"/>
      <c r="N33" s="281"/>
      <c r="O33" s="281"/>
      <c r="P33" s="281"/>
      <c r="Q33" s="282"/>
      <c r="R33" s="282"/>
      <c r="S33" s="283"/>
      <c r="T33" s="269"/>
    </row>
    <row r="34" spans="1:22" ht="6.75" customHeight="1" thickBot="1" x14ac:dyDescent="0.25">
      <c r="A34" s="241"/>
      <c r="B34" s="241"/>
      <c r="C34" s="241"/>
      <c r="D34" s="241"/>
      <c r="E34" s="241"/>
      <c r="F34" s="241"/>
      <c r="G34" s="241"/>
      <c r="H34" s="241"/>
      <c r="I34" s="241"/>
      <c r="J34" s="241"/>
      <c r="K34" s="241"/>
      <c r="L34" s="241"/>
      <c r="M34" s="242"/>
      <c r="N34" s="241"/>
      <c r="O34" s="241"/>
      <c r="P34" s="241"/>
      <c r="Q34" s="241"/>
      <c r="R34" s="241"/>
      <c r="S34" s="241"/>
      <c r="T34" s="241"/>
    </row>
    <row r="35" spans="1:22" ht="6.75" customHeight="1" thickTop="1" x14ac:dyDescent="0.2">
      <c r="A35" s="243"/>
      <c r="B35" s="243"/>
      <c r="C35" s="243"/>
      <c r="D35" s="243"/>
      <c r="E35" s="243"/>
      <c r="F35" s="243"/>
      <c r="G35" s="243"/>
      <c r="H35" s="243"/>
      <c r="I35" s="243"/>
      <c r="J35" s="243"/>
      <c r="K35" s="243"/>
      <c r="L35" s="243"/>
      <c r="M35" s="243"/>
      <c r="N35" s="243"/>
      <c r="O35" s="243"/>
      <c r="P35" s="243"/>
      <c r="Q35" s="243"/>
      <c r="R35" s="243"/>
      <c r="S35" s="243"/>
      <c r="T35" s="243"/>
    </row>
    <row r="36" spans="1:22" ht="33" customHeight="1" x14ac:dyDescent="0.2">
      <c r="A36" s="570" t="s">
        <v>846</v>
      </c>
      <c r="B36" s="570"/>
      <c r="C36" s="570"/>
      <c r="D36" s="570"/>
      <c r="E36" s="570"/>
      <c r="F36" s="570"/>
      <c r="G36" s="570"/>
      <c r="H36" s="570"/>
      <c r="I36" s="570"/>
      <c r="J36" s="570"/>
      <c r="K36" s="570"/>
      <c r="L36" s="570"/>
      <c r="M36" s="570"/>
      <c r="N36" s="570"/>
      <c r="O36" s="570"/>
      <c r="P36" s="570"/>
      <c r="Q36" s="570"/>
      <c r="R36" s="570"/>
      <c r="S36" s="570"/>
      <c r="T36" s="570"/>
    </row>
    <row r="37" spans="1:22" x14ac:dyDescent="0.2">
      <c r="A37" s="149"/>
      <c r="B37" s="149"/>
      <c r="C37" s="149"/>
      <c r="D37" s="149"/>
      <c r="E37" s="149"/>
      <c r="F37" s="149"/>
      <c r="G37" s="149"/>
      <c r="H37" s="149"/>
      <c r="I37" s="149"/>
      <c r="J37" s="149"/>
      <c r="K37" s="149"/>
      <c r="L37" s="149"/>
      <c r="M37" s="149"/>
      <c r="N37" s="149"/>
      <c r="O37" s="149"/>
      <c r="P37" s="149"/>
      <c r="Q37" s="149"/>
      <c r="R37" s="149"/>
      <c r="S37" s="149"/>
      <c r="T37" s="149"/>
      <c r="U37" s="149"/>
      <c r="V37" s="149"/>
    </row>
    <row r="38" spans="1:22" ht="27.75" customHeight="1" thickBot="1" x14ac:dyDescent="0.25">
      <c r="A38" s="561" t="s">
        <v>192</v>
      </c>
      <c r="B38" s="561"/>
      <c r="C38" s="561"/>
      <c r="D38" s="561"/>
      <c r="E38" s="561"/>
      <c r="F38" s="561"/>
      <c r="G38" s="561"/>
      <c r="H38" s="561"/>
      <c r="I38" s="561"/>
      <c r="J38" s="561"/>
      <c r="K38" s="561"/>
      <c r="L38" s="561"/>
      <c r="M38" s="561"/>
      <c r="N38" s="561"/>
      <c r="O38" s="561"/>
      <c r="P38" s="561"/>
      <c r="Q38" s="561"/>
      <c r="R38" s="561"/>
      <c r="S38" s="561"/>
      <c r="T38" s="561"/>
    </row>
    <row r="39" spans="1:22" ht="6.75" customHeight="1" thickTop="1" x14ac:dyDescent="0.2">
      <c r="A39" s="150"/>
      <c r="B39" s="150"/>
      <c r="C39" s="150"/>
      <c r="D39" s="150"/>
      <c r="E39" s="150"/>
      <c r="F39" s="150"/>
      <c r="G39" s="150"/>
      <c r="H39" s="150"/>
      <c r="I39" s="150"/>
      <c r="J39" s="150"/>
      <c r="K39" s="150"/>
      <c r="L39" s="150"/>
      <c r="M39" s="150"/>
      <c r="N39" s="150"/>
      <c r="O39" s="150"/>
      <c r="P39" s="150"/>
      <c r="Q39" s="150"/>
      <c r="R39" s="150"/>
      <c r="S39" s="150"/>
      <c r="T39" s="150"/>
    </row>
    <row r="40" spans="1:22" ht="18.75" customHeight="1" thickBot="1" x14ac:dyDescent="0.25">
      <c r="A40" s="152"/>
      <c r="B40" s="153"/>
      <c r="C40" s="563">
        <v>2023</v>
      </c>
      <c r="D40" s="564"/>
      <c r="E40" s="565" t="s">
        <v>119</v>
      </c>
      <c r="F40" s="565"/>
      <c r="G40" s="565"/>
      <c r="H40" s="565"/>
      <c r="I40" s="565"/>
      <c r="J40" s="566"/>
      <c r="K40" s="567" t="s">
        <v>643</v>
      </c>
      <c r="L40" s="568"/>
      <c r="M40" s="568"/>
      <c r="N40" s="568"/>
      <c r="O40" s="568"/>
      <c r="P40" s="569"/>
      <c r="Q40" s="154"/>
      <c r="R40" s="155">
        <v>2022</v>
      </c>
      <c r="S40" s="154"/>
      <c r="T40" s="156"/>
    </row>
    <row r="41" spans="1:22" ht="40.5" customHeight="1" x14ac:dyDescent="0.25">
      <c r="A41" s="244" t="s">
        <v>120</v>
      </c>
      <c r="B41" s="157" t="s">
        <v>121</v>
      </c>
      <c r="C41" s="109" t="s">
        <v>193</v>
      </c>
      <c r="D41" s="110" t="s">
        <v>194</v>
      </c>
      <c r="E41" s="159" t="s">
        <v>124</v>
      </c>
      <c r="F41" s="159" t="s">
        <v>125</v>
      </c>
      <c r="G41" s="159" t="s">
        <v>644</v>
      </c>
      <c r="H41" s="159" t="s">
        <v>126</v>
      </c>
      <c r="I41" s="159" t="s">
        <v>127</v>
      </c>
      <c r="J41" s="158" t="s">
        <v>645</v>
      </c>
      <c r="K41" s="159" t="s">
        <v>124</v>
      </c>
      <c r="L41" s="159" t="s">
        <v>125</v>
      </c>
      <c r="M41" s="159" t="s">
        <v>644</v>
      </c>
      <c r="N41" s="159" t="s">
        <v>126</v>
      </c>
      <c r="O41" s="159" t="s">
        <v>127</v>
      </c>
      <c r="P41" s="158" t="s">
        <v>645</v>
      </c>
      <c r="Q41" s="158" t="s">
        <v>128</v>
      </c>
      <c r="R41" s="160" t="s">
        <v>195</v>
      </c>
      <c r="S41" s="158" t="s">
        <v>130</v>
      </c>
      <c r="T41" s="159" t="s">
        <v>131</v>
      </c>
    </row>
    <row r="42" spans="1:22" ht="12.75" x14ac:dyDescent="0.2">
      <c r="A42" s="245" t="s">
        <v>132</v>
      </c>
      <c r="B42" s="152" t="s">
        <v>133</v>
      </c>
      <c r="C42" s="111" t="s">
        <v>134</v>
      </c>
      <c r="D42" s="112" t="s">
        <v>135</v>
      </c>
      <c r="E42" s="162" t="s">
        <v>136</v>
      </c>
      <c r="F42" s="163" t="s">
        <v>137</v>
      </c>
      <c r="G42" s="163" t="s">
        <v>138</v>
      </c>
      <c r="H42" s="162" t="s">
        <v>139</v>
      </c>
      <c r="I42" s="163" t="s">
        <v>140</v>
      </c>
      <c r="J42" s="162" t="s">
        <v>141</v>
      </c>
      <c r="K42" s="164" t="s">
        <v>142</v>
      </c>
      <c r="L42" s="164" t="s">
        <v>143</v>
      </c>
      <c r="M42" s="162" t="s">
        <v>144</v>
      </c>
      <c r="N42" s="164" t="s">
        <v>145</v>
      </c>
      <c r="O42" s="164" t="s">
        <v>146</v>
      </c>
      <c r="P42" s="164" t="s">
        <v>147</v>
      </c>
      <c r="Q42" s="246" t="s">
        <v>148</v>
      </c>
      <c r="R42" s="163" t="s">
        <v>149</v>
      </c>
      <c r="S42" s="162" t="s">
        <v>150</v>
      </c>
      <c r="T42" s="163" t="s">
        <v>151</v>
      </c>
    </row>
    <row r="43" spans="1:22" ht="14.25" x14ac:dyDescent="0.2">
      <c r="A43" s="165"/>
      <c r="B43" s="166"/>
      <c r="C43" s="113" t="s">
        <v>646</v>
      </c>
      <c r="D43" s="114" t="s">
        <v>153</v>
      </c>
      <c r="E43" s="166" t="s">
        <v>154</v>
      </c>
      <c r="F43" s="167" t="s">
        <v>155</v>
      </c>
      <c r="G43" s="167" t="s">
        <v>155</v>
      </c>
      <c r="H43" s="167" t="s">
        <v>155</v>
      </c>
      <c r="I43" s="167" t="s">
        <v>155</v>
      </c>
      <c r="J43" s="167" t="s">
        <v>155</v>
      </c>
      <c r="K43" s="168" t="s">
        <v>156</v>
      </c>
      <c r="L43" s="168" t="s">
        <v>156</v>
      </c>
      <c r="M43" s="168" t="s">
        <v>156</v>
      </c>
      <c r="N43" s="168" t="s">
        <v>156</v>
      </c>
      <c r="O43" s="168" t="s">
        <v>156</v>
      </c>
      <c r="P43" s="168" t="s">
        <v>156</v>
      </c>
      <c r="Q43" s="168" t="s">
        <v>156</v>
      </c>
      <c r="R43" s="168" t="s">
        <v>153</v>
      </c>
      <c r="S43" s="166" t="s">
        <v>157</v>
      </c>
      <c r="T43" s="169" t="s">
        <v>158</v>
      </c>
    </row>
    <row r="44" spans="1:22" ht="13.5" customHeight="1" x14ac:dyDescent="0.2">
      <c r="A44" s="232" t="s">
        <v>159</v>
      </c>
      <c r="B44" s="171"/>
      <c r="C44" s="392"/>
      <c r="D44" s="116"/>
      <c r="E44" s="171"/>
      <c r="F44" s="172"/>
      <c r="G44" s="171"/>
      <c r="H44" s="171"/>
      <c r="I44" s="172"/>
      <c r="J44" s="171"/>
      <c r="K44" s="172"/>
      <c r="L44" s="172"/>
      <c r="M44" s="171"/>
      <c r="N44" s="172"/>
      <c r="O44" s="172"/>
      <c r="P44" s="172"/>
      <c r="Q44" s="247"/>
      <c r="R44" s="173"/>
      <c r="S44" s="171"/>
      <c r="T44" s="173"/>
    </row>
    <row r="45" spans="1:22" ht="13.5" customHeight="1" x14ac:dyDescent="0.2">
      <c r="A45" s="174" t="s">
        <v>160</v>
      </c>
      <c r="B45" s="175"/>
      <c r="C45" s="137"/>
      <c r="D45" s="118"/>
      <c r="E45" s="175"/>
      <c r="F45" s="176"/>
      <c r="G45" s="175"/>
      <c r="H45" s="175"/>
      <c r="I45" s="176"/>
      <c r="J45" s="175"/>
      <c r="K45" s="176"/>
      <c r="L45" s="176"/>
      <c r="M45" s="175"/>
      <c r="N45" s="176"/>
      <c r="O45" s="176"/>
      <c r="P45" s="176"/>
      <c r="Q45" s="248"/>
      <c r="R45" s="177"/>
      <c r="S45" s="175"/>
      <c r="T45" s="248"/>
    </row>
    <row r="46" spans="1:22" ht="13.5" customHeight="1" x14ac:dyDescent="0.2">
      <c r="A46" s="178" t="s">
        <v>161</v>
      </c>
      <c r="B46" s="289"/>
      <c r="C46" s="119">
        <v>2004</v>
      </c>
      <c r="D46" s="120">
        <v>29.4</v>
      </c>
      <c r="E46" s="179"/>
      <c r="F46" s="180"/>
      <c r="G46" s="181"/>
      <c r="H46" s="181"/>
      <c r="I46" s="180"/>
      <c r="J46" s="181"/>
      <c r="K46" s="180"/>
      <c r="L46" s="180"/>
      <c r="M46" s="181"/>
      <c r="N46" s="180"/>
      <c r="O46" s="180"/>
      <c r="P46" s="180"/>
      <c r="Q46" s="249"/>
      <c r="R46" s="250">
        <v>25.2</v>
      </c>
      <c r="S46" s="181"/>
      <c r="T46" s="249"/>
    </row>
    <row r="47" spans="1:22" ht="13.5" customHeight="1" x14ac:dyDescent="0.2">
      <c r="A47" s="184" t="s">
        <v>162</v>
      </c>
      <c r="B47" s="290" t="s">
        <v>163</v>
      </c>
      <c r="C47" s="121" t="s">
        <v>196</v>
      </c>
      <c r="D47" s="122">
        <v>0</v>
      </c>
      <c r="E47" s="185" t="s">
        <v>164</v>
      </c>
      <c r="F47" s="186" t="s">
        <v>165</v>
      </c>
      <c r="G47" s="187" t="s">
        <v>166</v>
      </c>
      <c r="H47" s="187" t="s">
        <v>166</v>
      </c>
      <c r="I47" s="186" t="s">
        <v>166</v>
      </c>
      <c r="J47" s="187" t="s">
        <v>166</v>
      </c>
      <c r="K47" s="188"/>
      <c r="L47" s="188" t="s">
        <v>164</v>
      </c>
      <c r="M47" s="188" t="s">
        <v>655</v>
      </c>
      <c r="N47" s="188" t="s">
        <v>655</v>
      </c>
      <c r="O47" s="188" t="s">
        <v>164</v>
      </c>
      <c r="P47" s="188" t="s">
        <v>655</v>
      </c>
      <c r="Q47" s="189" t="s">
        <v>164</v>
      </c>
      <c r="R47" s="251">
        <v>0</v>
      </c>
      <c r="S47" s="189"/>
      <c r="T47" s="191"/>
    </row>
    <row r="48" spans="1:22" ht="13.5" customHeight="1" x14ac:dyDescent="0.2">
      <c r="A48" s="192" t="s">
        <v>167</v>
      </c>
      <c r="B48" s="291" t="s">
        <v>168</v>
      </c>
      <c r="C48" s="123" t="s">
        <v>656</v>
      </c>
      <c r="D48" s="124">
        <v>4.4000000000000004</v>
      </c>
      <c r="E48" s="193" t="s">
        <v>164</v>
      </c>
      <c r="F48" s="194" t="s">
        <v>165</v>
      </c>
      <c r="G48" s="195" t="s">
        <v>166</v>
      </c>
      <c r="H48" s="195" t="s">
        <v>166</v>
      </c>
      <c r="I48" s="194" t="s">
        <v>166</v>
      </c>
      <c r="J48" s="195" t="s">
        <v>166</v>
      </c>
      <c r="K48" s="196"/>
      <c r="L48" s="196" t="s">
        <v>164</v>
      </c>
      <c r="M48" s="196" t="s">
        <v>655</v>
      </c>
      <c r="N48" s="196" t="s">
        <v>164</v>
      </c>
      <c r="O48" s="196" t="s">
        <v>164</v>
      </c>
      <c r="P48" s="196" t="s">
        <v>655</v>
      </c>
      <c r="Q48" s="197" t="s">
        <v>164</v>
      </c>
      <c r="R48" s="252">
        <v>2.5</v>
      </c>
      <c r="S48" s="197"/>
      <c r="T48" s="199"/>
    </row>
    <row r="49" spans="1:20" ht="13.5" customHeight="1" thickBot="1" x14ac:dyDescent="0.25">
      <c r="A49" s="192" t="s">
        <v>167</v>
      </c>
      <c r="B49" s="291" t="s">
        <v>168</v>
      </c>
      <c r="C49" s="123" t="s">
        <v>657</v>
      </c>
      <c r="D49" s="124">
        <v>0</v>
      </c>
      <c r="E49" s="193" t="s">
        <v>164</v>
      </c>
      <c r="F49" s="194" t="s">
        <v>165</v>
      </c>
      <c r="G49" s="195" t="s">
        <v>166</v>
      </c>
      <c r="H49" s="195" t="s">
        <v>166</v>
      </c>
      <c r="I49" s="194" t="s">
        <v>166</v>
      </c>
      <c r="J49" s="195" t="s">
        <v>166</v>
      </c>
      <c r="K49" s="196"/>
      <c r="L49" s="196" t="s">
        <v>164</v>
      </c>
      <c r="M49" s="196" t="s">
        <v>655</v>
      </c>
      <c r="N49" s="196" t="s">
        <v>164</v>
      </c>
      <c r="O49" s="196" t="s">
        <v>164</v>
      </c>
      <c r="P49" s="196" t="s">
        <v>655</v>
      </c>
      <c r="Q49" s="197" t="s">
        <v>164</v>
      </c>
      <c r="R49" s="252">
        <v>0</v>
      </c>
      <c r="S49" s="197"/>
      <c r="T49" s="199" t="s">
        <v>177</v>
      </c>
    </row>
    <row r="50" spans="1:20" ht="13.5" customHeight="1" x14ac:dyDescent="0.2">
      <c r="A50" s="192" t="s">
        <v>169</v>
      </c>
      <c r="B50" s="291" t="s">
        <v>170</v>
      </c>
      <c r="C50" s="123" t="s">
        <v>658</v>
      </c>
      <c r="D50" s="124">
        <v>0.9</v>
      </c>
      <c r="E50" s="193" t="s">
        <v>164</v>
      </c>
      <c r="F50" s="194" t="s">
        <v>165</v>
      </c>
      <c r="G50" s="195" t="s">
        <v>166</v>
      </c>
      <c r="H50" s="195" t="s">
        <v>166</v>
      </c>
      <c r="I50" s="194" t="s">
        <v>166</v>
      </c>
      <c r="J50" s="195" t="s">
        <v>166</v>
      </c>
      <c r="K50" s="196"/>
      <c r="L50" s="196" t="s">
        <v>164</v>
      </c>
      <c r="M50" s="196" t="s">
        <v>655</v>
      </c>
      <c r="N50" s="196" t="s">
        <v>164</v>
      </c>
      <c r="O50" s="196" t="s">
        <v>164</v>
      </c>
      <c r="P50" s="196" t="s">
        <v>655</v>
      </c>
      <c r="Q50" s="199" t="s">
        <v>164</v>
      </c>
      <c r="R50" s="253">
        <v>0.2</v>
      </c>
      <c r="S50" s="197"/>
      <c r="T50" s="199"/>
    </row>
    <row r="51" spans="1:20" ht="13.5" customHeight="1" x14ac:dyDescent="0.2">
      <c r="A51" s="200" t="s">
        <v>171</v>
      </c>
      <c r="B51" s="292" t="s">
        <v>172</v>
      </c>
      <c r="C51" s="125" t="s">
        <v>659</v>
      </c>
      <c r="D51" s="126">
        <v>24.1</v>
      </c>
      <c r="E51" s="201" t="s">
        <v>164</v>
      </c>
      <c r="F51" s="202" t="s">
        <v>166</v>
      </c>
      <c r="G51" s="203" t="s">
        <v>166</v>
      </c>
      <c r="H51" s="203" t="s">
        <v>166</v>
      </c>
      <c r="I51" s="202" t="s">
        <v>166</v>
      </c>
      <c r="J51" s="203" t="s">
        <v>166</v>
      </c>
      <c r="K51" s="168"/>
      <c r="L51" s="168" t="s">
        <v>164</v>
      </c>
      <c r="M51" s="166" t="s">
        <v>164</v>
      </c>
      <c r="N51" s="168" t="s">
        <v>164</v>
      </c>
      <c r="O51" s="168" t="s">
        <v>164</v>
      </c>
      <c r="P51" s="168" t="s">
        <v>164</v>
      </c>
      <c r="Q51" s="199" t="s">
        <v>164</v>
      </c>
      <c r="R51" s="254">
        <v>22.5</v>
      </c>
      <c r="S51" s="166" t="s">
        <v>173</v>
      </c>
      <c r="T51" s="169"/>
    </row>
    <row r="52" spans="1:20" ht="13.5" customHeight="1" x14ac:dyDescent="0.2">
      <c r="A52" s="178" t="s">
        <v>185</v>
      </c>
      <c r="B52" s="205"/>
      <c r="C52" s="119">
        <v>35</v>
      </c>
      <c r="D52" s="120">
        <v>0.5</v>
      </c>
      <c r="E52" s="206"/>
      <c r="F52" s="207"/>
      <c r="G52" s="207"/>
      <c r="H52" s="207"/>
      <c r="I52" s="207"/>
      <c r="J52" s="255"/>
      <c r="K52" s="180"/>
      <c r="L52" s="180"/>
      <c r="M52" s="181"/>
      <c r="N52" s="180"/>
      <c r="O52" s="180"/>
      <c r="P52" s="180"/>
      <c r="Q52" s="249"/>
      <c r="R52" s="256">
        <v>0</v>
      </c>
      <c r="S52" s="181"/>
      <c r="T52" s="183"/>
    </row>
    <row r="53" spans="1:20" ht="13.5" customHeight="1" x14ac:dyDescent="0.2">
      <c r="A53" s="192" t="s">
        <v>197</v>
      </c>
      <c r="B53" s="291" t="s">
        <v>198</v>
      </c>
      <c r="C53" s="123" t="s">
        <v>660</v>
      </c>
      <c r="D53" s="124">
        <v>0.1</v>
      </c>
      <c r="E53" s="193" t="s">
        <v>164</v>
      </c>
      <c r="F53" s="194" t="s">
        <v>165</v>
      </c>
      <c r="G53" s="195" t="s">
        <v>166</v>
      </c>
      <c r="H53" s="195" t="s">
        <v>166</v>
      </c>
      <c r="I53" s="194" t="s">
        <v>166</v>
      </c>
      <c r="J53" s="195" t="s">
        <v>166</v>
      </c>
      <c r="K53" s="196"/>
      <c r="L53" s="196" t="s">
        <v>164</v>
      </c>
      <c r="M53" s="188" t="s">
        <v>655</v>
      </c>
      <c r="N53" s="188" t="s">
        <v>655</v>
      </c>
      <c r="O53" s="188" t="s">
        <v>655</v>
      </c>
      <c r="P53" s="188" t="s">
        <v>655</v>
      </c>
      <c r="Q53" s="199" t="s">
        <v>164</v>
      </c>
      <c r="R53" s="257">
        <v>0</v>
      </c>
      <c r="S53" s="197" t="s">
        <v>173</v>
      </c>
      <c r="T53" s="199"/>
    </row>
    <row r="54" spans="1:20" ht="13.5" customHeight="1" x14ac:dyDescent="0.2">
      <c r="A54" s="200" t="s">
        <v>199</v>
      </c>
      <c r="B54" s="395" t="s">
        <v>200</v>
      </c>
      <c r="C54" s="125" t="s">
        <v>661</v>
      </c>
      <c r="D54" s="124">
        <v>0.4</v>
      </c>
      <c r="E54" s="201" t="s">
        <v>164</v>
      </c>
      <c r="F54" s="202" t="s">
        <v>165</v>
      </c>
      <c r="G54" s="202" t="s">
        <v>166</v>
      </c>
      <c r="H54" s="258" t="s">
        <v>166</v>
      </c>
      <c r="I54" s="202" t="s">
        <v>166</v>
      </c>
      <c r="J54" s="203" t="s">
        <v>166</v>
      </c>
      <c r="K54" s="259"/>
      <c r="L54" s="166" t="s">
        <v>164</v>
      </c>
      <c r="M54" s="168" t="s">
        <v>655</v>
      </c>
      <c r="N54" s="168" t="s">
        <v>655</v>
      </c>
      <c r="O54" s="168" t="s">
        <v>655</v>
      </c>
      <c r="P54" s="196" t="s">
        <v>655</v>
      </c>
      <c r="Q54" s="259" t="s">
        <v>164</v>
      </c>
      <c r="R54" s="254">
        <v>0</v>
      </c>
      <c r="S54" s="166"/>
      <c r="T54" s="259"/>
    </row>
    <row r="55" spans="1:20" ht="24" customHeight="1" x14ac:dyDescent="0.2">
      <c r="A55" s="205" t="s">
        <v>201</v>
      </c>
      <c r="B55" s="293"/>
      <c r="C55" s="119">
        <v>2039</v>
      </c>
      <c r="D55" s="120">
        <v>29.9</v>
      </c>
      <c r="E55" s="206">
        <f>D55/100</f>
        <v>0.29899999999999999</v>
      </c>
      <c r="F55" s="209">
        <v>0</v>
      </c>
      <c r="G55" s="208"/>
      <c r="H55" s="208"/>
      <c r="I55" s="209"/>
      <c r="J55" s="206"/>
      <c r="K55" s="188"/>
      <c r="L55" s="188"/>
      <c r="M55" s="189"/>
      <c r="N55" s="188"/>
      <c r="O55" s="188"/>
      <c r="P55" s="188"/>
      <c r="Q55" s="191"/>
      <c r="R55" s="260">
        <v>25.2</v>
      </c>
      <c r="S55" s="181"/>
      <c r="T55" s="183"/>
    </row>
    <row r="56" spans="1:20" ht="13.5" customHeight="1" x14ac:dyDescent="0.2">
      <c r="A56" s="211" t="s">
        <v>175</v>
      </c>
      <c r="B56" s="294"/>
      <c r="C56" s="127">
        <f>1642+5</f>
        <v>1647</v>
      </c>
      <c r="D56" s="138">
        <f>D51+D53</f>
        <v>24.200000000000003</v>
      </c>
      <c r="E56" s="214">
        <f t="shared" ref="E56:E57" si="1">D56/100</f>
        <v>0.24200000000000002</v>
      </c>
      <c r="F56" s="213">
        <v>0</v>
      </c>
      <c r="G56" s="212"/>
      <c r="H56" s="212"/>
      <c r="I56" s="214"/>
      <c r="J56" s="212"/>
      <c r="K56" s="188"/>
      <c r="L56" s="188" t="s">
        <v>164</v>
      </c>
      <c r="M56" s="188" t="s">
        <v>164</v>
      </c>
      <c r="N56" s="188" t="s">
        <v>164</v>
      </c>
      <c r="O56" s="188" t="s">
        <v>164</v>
      </c>
      <c r="P56" s="188" t="s">
        <v>164</v>
      </c>
      <c r="Q56" s="262" t="s">
        <v>164</v>
      </c>
      <c r="R56" s="263">
        <v>22.5</v>
      </c>
      <c r="S56" s="189" t="s">
        <v>173</v>
      </c>
      <c r="T56" s="191"/>
    </row>
    <row r="57" spans="1:20" ht="13.5" customHeight="1" x14ac:dyDescent="0.2">
      <c r="A57" s="216" t="s">
        <v>176</v>
      </c>
      <c r="B57" s="296"/>
      <c r="C57" s="125">
        <f>2</f>
        <v>2</v>
      </c>
      <c r="D57" s="126">
        <f>D49</f>
        <v>0</v>
      </c>
      <c r="E57" s="264">
        <f t="shared" si="1"/>
        <v>0</v>
      </c>
      <c r="F57" s="265"/>
      <c r="G57" s="264"/>
      <c r="H57" s="264"/>
      <c r="I57" s="298"/>
      <c r="J57" s="297"/>
      <c r="K57" s="196"/>
      <c r="L57" s="196" t="s">
        <v>164</v>
      </c>
      <c r="M57" s="168" t="s">
        <v>655</v>
      </c>
      <c r="N57" s="196" t="s">
        <v>164</v>
      </c>
      <c r="O57" s="196" t="s">
        <v>164</v>
      </c>
      <c r="P57" s="196" t="s">
        <v>655</v>
      </c>
      <c r="Q57" s="266" t="s">
        <v>164</v>
      </c>
      <c r="R57" s="254">
        <v>0</v>
      </c>
      <c r="S57" s="166"/>
      <c r="T57" s="169" t="s">
        <v>177</v>
      </c>
    </row>
    <row r="58" spans="1:20" ht="25.5" x14ac:dyDescent="0.25">
      <c r="A58" s="205" t="s">
        <v>178</v>
      </c>
      <c r="B58" s="205"/>
      <c r="C58" s="119"/>
      <c r="D58" s="139"/>
      <c r="E58" s="218" t="s">
        <v>662</v>
      </c>
      <c r="F58" s="219" t="s">
        <v>179</v>
      </c>
      <c r="G58" s="218" t="s">
        <v>179</v>
      </c>
      <c r="H58" s="218" t="s">
        <v>179</v>
      </c>
      <c r="I58" s="219" t="s">
        <v>179</v>
      </c>
      <c r="J58" s="218" t="s">
        <v>179</v>
      </c>
      <c r="K58" s="172"/>
      <c r="L58" s="172"/>
      <c r="M58" s="171"/>
      <c r="N58" s="172"/>
      <c r="O58" s="172"/>
      <c r="P58" s="172"/>
      <c r="Q58" s="247"/>
      <c r="R58" s="267"/>
      <c r="S58" s="218"/>
      <c r="T58" s="221"/>
    </row>
    <row r="59" spans="1:20" ht="13.5" customHeight="1" x14ac:dyDescent="0.2">
      <c r="A59" s="178" t="s">
        <v>161</v>
      </c>
      <c r="B59" s="205"/>
      <c r="C59" s="119">
        <v>2845</v>
      </c>
      <c r="D59" s="120">
        <v>41.7</v>
      </c>
      <c r="E59" s="206"/>
      <c r="F59" s="207"/>
      <c r="G59" s="207"/>
      <c r="H59" s="207"/>
      <c r="I59" s="207"/>
      <c r="J59" s="207"/>
      <c r="K59" s="207"/>
      <c r="L59" s="207"/>
      <c r="M59" s="207"/>
      <c r="N59" s="207"/>
      <c r="O59" s="207"/>
      <c r="P59" s="207"/>
      <c r="Q59" s="268"/>
      <c r="R59" s="256">
        <v>20</v>
      </c>
      <c r="S59" s="197"/>
      <c r="T59" s="199"/>
    </row>
    <row r="60" spans="1:20" ht="13.5" customHeight="1" x14ac:dyDescent="0.2">
      <c r="A60" s="192" t="s">
        <v>167</v>
      </c>
      <c r="B60" s="291" t="s">
        <v>168</v>
      </c>
      <c r="C60" s="123">
        <v>247</v>
      </c>
      <c r="D60" s="124">
        <v>3.6</v>
      </c>
      <c r="E60" s="252" t="s">
        <v>181</v>
      </c>
      <c r="F60" s="252" t="s">
        <v>181</v>
      </c>
      <c r="G60" s="252" t="s">
        <v>166</v>
      </c>
      <c r="H60" s="252" t="s">
        <v>166</v>
      </c>
      <c r="I60" s="252" t="s">
        <v>166</v>
      </c>
      <c r="J60" s="252" t="s">
        <v>166</v>
      </c>
      <c r="K60" s="224"/>
      <c r="L60" s="238"/>
      <c r="M60" s="224"/>
      <c r="N60" s="238"/>
      <c r="O60" s="238"/>
      <c r="P60" s="238"/>
      <c r="Q60" s="225"/>
      <c r="R60" s="257">
        <v>2.2999999999999998</v>
      </c>
      <c r="S60" s="224"/>
      <c r="T60" s="225"/>
    </row>
    <row r="61" spans="1:20" ht="13.5" customHeight="1" x14ac:dyDescent="0.2">
      <c r="A61" s="192" t="s">
        <v>169</v>
      </c>
      <c r="B61" s="291" t="s">
        <v>170</v>
      </c>
      <c r="C61" s="123">
        <v>393</v>
      </c>
      <c r="D61" s="124">
        <v>5.8</v>
      </c>
      <c r="E61" s="252" t="s">
        <v>181</v>
      </c>
      <c r="F61" s="252" t="s">
        <v>181</v>
      </c>
      <c r="G61" s="252" t="s">
        <v>166</v>
      </c>
      <c r="H61" s="252" t="s">
        <v>166</v>
      </c>
      <c r="I61" s="252" t="s">
        <v>166</v>
      </c>
      <c r="J61" s="252" t="s">
        <v>166</v>
      </c>
      <c r="K61" s="224"/>
      <c r="L61" s="238"/>
      <c r="M61" s="224"/>
      <c r="N61" s="238"/>
      <c r="O61" s="238"/>
      <c r="P61" s="238"/>
      <c r="Q61" s="225"/>
      <c r="R61" s="257">
        <v>5.5</v>
      </c>
      <c r="S61" s="224"/>
      <c r="T61" s="225"/>
    </row>
    <row r="62" spans="1:20" ht="13.5" customHeight="1" x14ac:dyDescent="0.2">
      <c r="A62" s="192" t="s">
        <v>171</v>
      </c>
      <c r="B62" s="291" t="s">
        <v>172</v>
      </c>
      <c r="C62" s="123">
        <v>1001</v>
      </c>
      <c r="D62" s="124">
        <v>14.7</v>
      </c>
      <c r="E62" s="193" t="s">
        <v>181</v>
      </c>
      <c r="F62" s="270" t="s">
        <v>166</v>
      </c>
      <c r="G62" s="270" t="s">
        <v>166</v>
      </c>
      <c r="H62" s="270" t="s">
        <v>166</v>
      </c>
      <c r="I62" s="270" t="s">
        <v>166</v>
      </c>
      <c r="J62" s="270" t="s">
        <v>166</v>
      </c>
      <c r="K62" s="238"/>
      <c r="L62" s="238"/>
      <c r="M62" s="224"/>
      <c r="N62" s="238"/>
      <c r="O62" s="238"/>
      <c r="P62" s="238"/>
      <c r="Q62" s="225"/>
      <c r="R62" s="257">
        <v>12.2</v>
      </c>
      <c r="S62" s="224"/>
      <c r="T62" s="225"/>
    </row>
    <row r="63" spans="1:20" ht="13.5" customHeight="1" thickBot="1" x14ac:dyDescent="0.25">
      <c r="A63" s="192" t="s">
        <v>663</v>
      </c>
      <c r="B63" s="291" t="s">
        <v>183</v>
      </c>
      <c r="C63" s="123">
        <v>1164</v>
      </c>
      <c r="D63" s="124">
        <v>17</v>
      </c>
      <c r="E63" s="193" t="s">
        <v>181</v>
      </c>
      <c r="F63" s="270" t="s">
        <v>166</v>
      </c>
      <c r="G63" s="270" t="s">
        <v>166</v>
      </c>
      <c r="H63" s="270" t="s">
        <v>166</v>
      </c>
      <c r="I63" s="270" t="s">
        <v>166</v>
      </c>
      <c r="J63" s="270" t="s">
        <v>166</v>
      </c>
      <c r="K63" s="225"/>
      <c r="L63" s="225"/>
      <c r="M63" s="225"/>
      <c r="N63" s="225"/>
      <c r="O63" s="225"/>
      <c r="P63" s="225"/>
      <c r="Q63" s="225"/>
      <c r="R63" s="271"/>
      <c r="S63" s="225"/>
      <c r="T63" s="225"/>
    </row>
    <row r="64" spans="1:20" ht="13.5" customHeight="1" x14ac:dyDescent="0.2">
      <c r="A64" s="200" t="s">
        <v>664</v>
      </c>
      <c r="B64" s="291" t="s">
        <v>184</v>
      </c>
      <c r="C64" s="123">
        <v>40</v>
      </c>
      <c r="D64" s="124">
        <v>0.6</v>
      </c>
      <c r="E64" s="193" t="s">
        <v>181</v>
      </c>
      <c r="F64" s="270" t="s">
        <v>166</v>
      </c>
      <c r="G64" s="270" t="s">
        <v>166</v>
      </c>
      <c r="H64" s="270" t="s">
        <v>166</v>
      </c>
      <c r="I64" s="270" t="s">
        <v>166</v>
      </c>
      <c r="J64" s="270" t="s">
        <v>166</v>
      </c>
      <c r="K64" s="272"/>
      <c r="L64" s="272"/>
      <c r="M64" s="272"/>
      <c r="N64" s="272"/>
      <c r="O64" s="272"/>
      <c r="P64" s="272"/>
      <c r="Q64" s="272"/>
      <c r="R64" s="273"/>
      <c r="S64" s="272"/>
      <c r="T64" s="272"/>
    </row>
    <row r="65" spans="1:22" ht="13.5" customHeight="1" x14ac:dyDescent="0.2">
      <c r="A65" s="178" t="s">
        <v>185</v>
      </c>
      <c r="B65" s="293"/>
      <c r="C65" s="119">
        <v>1327</v>
      </c>
      <c r="D65" s="120">
        <v>19.5</v>
      </c>
      <c r="E65" s="206"/>
      <c r="F65" s="207"/>
      <c r="G65" s="207"/>
      <c r="H65" s="207"/>
      <c r="I65" s="207"/>
      <c r="J65" s="207"/>
      <c r="K65" s="207"/>
      <c r="L65" s="207"/>
      <c r="M65" s="207"/>
      <c r="N65" s="207"/>
      <c r="O65" s="207"/>
      <c r="P65" s="207"/>
      <c r="Q65" s="268"/>
      <c r="R65" s="274">
        <v>17.3</v>
      </c>
      <c r="S65" s="197"/>
      <c r="T65" s="199"/>
    </row>
    <row r="66" spans="1:22" ht="13.5" customHeight="1" x14ac:dyDescent="0.2">
      <c r="A66" s="192" t="s">
        <v>186</v>
      </c>
      <c r="B66" s="290" t="s">
        <v>653</v>
      </c>
      <c r="C66" s="123">
        <v>0</v>
      </c>
      <c r="D66" s="124">
        <v>0</v>
      </c>
      <c r="E66" s="193" t="s">
        <v>181</v>
      </c>
      <c r="F66" s="270" t="s">
        <v>181</v>
      </c>
      <c r="G66" s="270" t="s">
        <v>166</v>
      </c>
      <c r="H66" s="270" t="s">
        <v>181</v>
      </c>
      <c r="I66" s="270" t="s">
        <v>166</v>
      </c>
      <c r="J66" s="270" t="s">
        <v>166</v>
      </c>
      <c r="K66" s="275"/>
      <c r="L66" s="275"/>
      <c r="M66" s="275"/>
      <c r="N66" s="275"/>
      <c r="O66" s="275"/>
      <c r="P66" s="275"/>
      <c r="Q66" s="225"/>
      <c r="R66" s="252">
        <v>0.1</v>
      </c>
      <c r="S66" s="197"/>
      <c r="T66" s="199"/>
    </row>
    <row r="67" spans="1:22" ht="13.5" customHeight="1" x14ac:dyDescent="0.2">
      <c r="A67" s="192" t="s">
        <v>202</v>
      </c>
      <c r="B67" s="302" t="s">
        <v>665</v>
      </c>
      <c r="C67" s="123">
        <v>21</v>
      </c>
      <c r="D67" s="124">
        <v>0.3</v>
      </c>
      <c r="E67" s="193" t="s">
        <v>181</v>
      </c>
      <c r="F67" s="270" t="s">
        <v>181</v>
      </c>
      <c r="G67" s="270" t="s">
        <v>166</v>
      </c>
      <c r="H67" s="270" t="s">
        <v>181</v>
      </c>
      <c r="I67" s="270" t="s">
        <v>166</v>
      </c>
      <c r="J67" s="270" t="s">
        <v>166</v>
      </c>
      <c r="K67" s="238"/>
      <c r="L67" s="238"/>
      <c r="M67" s="224"/>
      <c r="N67" s="238"/>
      <c r="O67" s="238"/>
      <c r="P67" s="238"/>
      <c r="Q67" s="225"/>
      <c r="R67" s="252">
        <v>0</v>
      </c>
      <c r="S67" s="224"/>
      <c r="T67" s="225"/>
    </row>
    <row r="68" spans="1:22" ht="13.5" customHeight="1" x14ac:dyDescent="0.2">
      <c r="A68" s="192" t="s">
        <v>203</v>
      </c>
      <c r="B68" s="291" t="s">
        <v>666</v>
      </c>
      <c r="C68" s="123">
        <v>1</v>
      </c>
      <c r="D68" s="124">
        <v>0</v>
      </c>
      <c r="E68" s="193" t="s">
        <v>181</v>
      </c>
      <c r="F68" s="270" t="s">
        <v>181</v>
      </c>
      <c r="G68" s="270" t="s">
        <v>166</v>
      </c>
      <c r="H68" s="270" t="s">
        <v>166</v>
      </c>
      <c r="I68" s="270" t="s">
        <v>166</v>
      </c>
      <c r="J68" s="270" t="s">
        <v>166</v>
      </c>
      <c r="K68" s="238"/>
      <c r="L68" s="238"/>
      <c r="M68" s="224"/>
      <c r="N68" s="238"/>
      <c r="O68" s="238"/>
      <c r="P68" s="238"/>
      <c r="Q68" s="225"/>
      <c r="R68" s="252">
        <v>0.1</v>
      </c>
      <c r="S68" s="224"/>
      <c r="T68" s="225"/>
    </row>
    <row r="69" spans="1:22" ht="13.5" customHeight="1" x14ac:dyDescent="0.2">
      <c r="A69" s="192" t="s">
        <v>199</v>
      </c>
      <c r="B69" s="291" t="s">
        <v>200</v>
      </c>
      <c r="C69" s="123">
        <v>1305</v>
      </c>
      <c r="D69" s="124">
        <v>19.2</v>
      </c>
      <c r="E69" s="197" t="s">
        <v>181</v>
      </c>
      <c r="F69" s="196" t="s">
        <v>181</v>
      </c>
      <c r="G69" s="197" t="s">
        <v>166</v>
      </c>
      <c r="H69" s="197" t="s">
        <v>166</v>
      </c>
      <c r="I69" s="196" t="s">
        <v>166</v>
      </c>
      <c r="J69" s="197" t="s">
        <v>166</v>
      </c>
      <c r="K69" s="238"/>
      <c r="L69" s="238"/>
      <c r="M69" s="224"/>
      <c r="N69" s="238"/>
      <c r="O69" s="238"/>
      <c r="P69" s="238"/>
      <c r="Q69" s="225"/>
      <c r="R69" s="252">
        <v>17.100000000000001</v>
      </c>
      <c r="S69" s="224"/>
      <c r="T69" s="225"/>
    </row>
    <row r="70" spans="1:22" ht="13.5" customHeight="1" x14ac:dyDescent="0.2">
      <c r="A70" s="178" t="s">
        <v>204</v>
      </c>
      <c r="B70" s="293"/>
      <c r="C70" s="119">
        <v>10</v>
      </c>
      <c r="D70" s="120">
        <v>0.1</v>
      </c>
      <c r="E70" s="206"/>
      <c r="F70" s="207"/>
      <c r="G70" s="207"/>
      <c r="H70" s="207"/>
      <c r="I70" s="207"/>
      <c r="J70" s="207"/>
      <c r="K70" s="207"/>
      <c r="L70" s="207"/>
      <c r="M70" s="207"/>
      <c r="N70" s="207"/>
      <c r="O70" s="207"/>
      <c r="P70" s="207"/>
      <c r="Q70" s="268"/>
      <c r="R70" s="274">
        <v>0.1</v>
      </c>
      <c r="S70" s="197"/>
      <c r="T70" s="199"/>
    </row>
    <row r="71" spans="1:22" ht="13.5" customHeight="1" x14ac:dyDescent="0.2">
      <c r="A71" s="184" t="s">
        <v>205</v>
      </c>
      <c r="B71" s="290" t="s">
        <v>667</v>
      </c>
      <c r="C71" s="121">
        <v>10</v>
      </c>
      <c r="D71" s="122">
        <v>0.1</v>
      </c>
      <c r="E71" s="276" t="s">
        <v>181</v>
      </c>
      <c r="F71" s="277" t="s">
        <v>181</v>
      </c>
      <c r="G71" s="277" t="s">
        <v>166</v>
      </c>
      <c r="H71" s="277" t="s">
        <v>166</v>
      </c>
      <c r="I71" s="277" t="s">
        <v>166</v>
      </c>
      <c r="J71" s="277" t="s">
        <v>166</v>
      </c>
      <c r="K71" s="238"/>
      <c r="L71" s="238"/>
      <c r="M71" s="224"/>
      <c r="N71" s="238"/>
      <c r="O71" s="238"/>
      <c r="P71" s="238"/>
      <c r="Q71" s="225"/>
      <c r="R71" s="278">
        <v>0.1</v>
      </c>
      <c r="S71" s="224"/>
      <c r="T71" s="225"/>
    </row>
    <row r="72" spans="1:22" ht="25.5" x14ac:dyDescent="0.2">
      <c r="A72" s="205" t="s">
        <v>206</v>
      </c>
      <c r="B72" s="181"/>
      <c r="C72" s="119">
        <v>4182</v>
      </c>
      <c r="D72" s="120">
        <v>61.3</v>
      </c>
      <c r="E72" s="206">
        <f t="shared" ref="E72:E73" si="2">D72/100</f>
        <v>0.61299999999999999</v>
      </c>
      <c r="F72" s="207">
        <v>0</v>
      </c>
      <c r="G72" s="207"/>
      <c r="H72" s="207">
        <v>0</v>
      </c>
      <c r="I72" s="207"/>
      <c r="J72" s="207"/>
      <c r="K72" s="207"/>
      <c r="L72" s="207"/>
      <c r="M72" s="207"/>
      <c r="N72" s="207"/>
      <c r="O72" s="207"/>
      <c r="P72" s="207"/>
      <c r="Q72" s="220"/>
      <c r="R72" s="279">
        <v>37.4</v>
      </c>
      <c r="S72" s="224"/>
      <c r="T72" s="225"/>
    </row>
    <row r="73" spans="1:22" ht="13.5" customHeight="1" x14ac:dyDescent="0.2">
      <c r="A73" s="232" t="s">
        <v>207</v>
      </c>
      <c r="B73" s="171"/>
      <c r="C73" s="131">
        <v>6221</v>
      </c>
      <c r="D73" s="120">
        <v>91.2</v>
      </c>
      <c r="E73" s="206">
        <f t="shared" si="2"/>
        <v>0.91200000000000003</v>
      </c>
      <c r="F73" s="207">
        <v>0</v>
      </c>
      <c r="G73" s="207"/>
      <c r="H73" s="207">
        <v>0</v>
      </c>
      <c r="I73" s="207"/>
      <c r="J73" s="206"/>
      <c r="K73" s="233"/>
      <c r="L73" s="233"/>
      <c r="M73" s="233"/>
      <c r="N73" s="233"/>
      <c r="O73" s="233"/>
      <c r="P73" s="233"/>
      <c r="Q73" s="220"/>
      <c r="R73" s="234">
        <v>62.6</v>
      </c>
      <c r="S73" s="235"/>
      <c r="T73" s="235"/>
    </row>
    <row r="74" spans="1:22" ht="13.5" customHeight="1" x14ac:dyDescent="0.2">
      <c r="A74" s="236" t="s">
        <v>189</v>
      </c>
      <c r="B74" s="171"/>
      <c r="C74" s="131"/>
      <c r="D74" s="132"/>
      <c r="E74" s="224"/>
      <c r="F74" s="238"/>
      <c r="G74" s="224"/>
      <c r="H74" s="396"/>
      <c r="I74" s="238"/>
      <c r="J74" s="224"/>
      <c r="K74" s="238"/>
      <c r="L74" s="238"/>
      <c r="M74" s="224"/>
      <c r="N74" s="238"/>
      <c r="O74" s="238"/>
      <c r="P74" s="238"/>
      <c r="Q74" s="225"/>
      <c r="R74" s="225"/>
      <c r="S74" s="224"/>
      <c r="T74" s="225"/>
    </row>
    <row r="75" spans="1:22" ht="13.5" customHeight="1" x14ac:dyDescent="0.2">
      <c r="A75" s="239" t="s">
        <v>208</v>
      </c>
      <c r="B75" s="224"/>
      <c r="C75" s="133">
        <v>598</v>
      </c>
      <c r="D75" s="134">
        <v>8.8000000000000007</v>
      </c>
      <c r="E75" s="224"/>
      <c r="F75" s="238"/>
      <c r="G75" s="224"/>
      <c r="H75" s="224"/>
      <c r="I75" s="238"/>
      <c r="J75" s="224"/>
      <c r="K75" s="238"/>
      <c r="L75" s="238"/>
      <c r="M75" s="224"/>
      <c r="N75" s="238"/>
      <c r="O75" s="238"/>
      <c r="P75" s="238"/>
      <c r="Q75" s="225"/>
      <c r="R75" s="225"/>
      <c r="S75" s="224"/>
      <c r="T75" s="225"/>
    </row>
    <row r="76" spans="1:22" ht="13.5" customHeight="1" thickBot="1" x14ac:dyDescent="0.25">
      <c r="A76" s="240" t="s">
        <v>191</v>
      </c>
      <c r="B76" s="309"/>
      <c r="C76" s="131" t="s">
        <v>668</v>
      </c>
      <c r="D76" s="136">
        <v>100</v>
      </c>
      <c r="E76" s="224"/>
      <c r="F76" s="238"/>
      <c r="G76" s="224"/>
      <c r="H76" s="224"/>
      <c r="I76" s="238"/>
      <c r="J76" s="224"/>
      <c r="K76" s="238"/>
      <c r="L76" s="238"/>
      <c r="M76" s="224"/>
      <c r="N76" s="238"/>
      <c r="O76" s="238"/>
      <c r="P76" s="238"/>
      <c r="Q76" s="225"/>
      <c r="R76" s="225"/>
      <c r="S76" s="224"/>
      <c r="T76" s="225"/>
    </row>
    <row r="77" spans="1:22" ht="6.75" customHeight="1" thickBot="1" x14ac:dyDescent="0.25">
      <c r="A77" s="241"/>
      <c r="B77" s="241"/>
      <c r="C77" s="398"/>
      <c r="D77" s="241"/>
      <c r="E77" s="241"/>
      <c r="F77" s="241"/>
      <c r="G77" s="241"/>
      <c r="H77" s="241"/>
      <c r="I77" s="241"/>
      <c r="J77" s="241"/>
      <c r="K77" s="241"/>
      <c r="L77" s="241"/>
      <c r="M77" s="242"/>
      <c r="N77" s="241"/>
      <c r="O77" s="241"/>
      <c r="P77" s="241"/>
      <c r="Q77" s="241"/>
      <c r="R77" s="241"/>
      <c r="S77" s="241"/>
      <c r="T77" s="241"/>
    </row>
    <row r="78" spans="1:22" ht="6.75" customHeight="1" thickTop="1" x14ac:dyDescent="0.2">
      <c r="A78" s="243"/>
      <c r="B78" s="243"/>
      <c r="C78" s="243"/>
      <c r="D78" s="243"/>
      <c r="E78" s="243"/>
      <c r="F78" s="243"/>
      <c r="G78" s="243"/>
      <c r="H78" s="243"/>
      <c r="I78" s="243"/>
      <c r="J78" s="243"/>
      <c r="K78" s="243"/>
      <c r="L78" s="243"/>
      <c r="M78" s="243"/>
      <c r="N78" s="243"/>
      <c r="O78" s="243"/>
      <c r="P78" s="243"/>
      <c r="Q78" s="243"/>
      <c r="R78" s="243"/>
      <c r="S78" s="243"/>
      <c r="T78" s="243"/>
    </row>
    <row r="79" spans="1:22" ht="55.5" customHeight="1" x14ac:dyDescent="0.2">
      <c r="A79" s="573" t="s">
        <v>847</v>
      </c>
      <c r="B79" s="573"/>
      <c r="C79" s="573"/>
      <c r="D79" s="573"/>
      <c r="E79" s="573"/>
      <c r="F79" s="573"/>
      <c r="G79" s="573"/>
      <c r="H79" s="573"/>
      <c r="I79" s="573"/>
      <c r="J79" s="573"/>
      <c r="K79" s="573"/>
      <c r="L79" s="573"/>
      <c r="M79" s="573"/>
      <c r="N79" s="573"/>
      <c r="O79" s="573"/>
      <c r="P79" s="573"/>
      <c r="Q79" s="573"/>
      <c r="R79" s="573"/>
      <c r="S79" s="573"/>
      <c r="T79" s="573"/>
    </row>
    <row r="80" spans="1:22" x14ac:dyDescent="0.2">
      <c r="A80" s="149"/>
      <c r="B80" s="149"/>
      <c r="C80" s="149"/>
      <c r="D80" s="149"/>
      <c r="E80" s="149"/>
      <c r="F80" s="149"/>
      <c r="G80" s="149"/>
      <c r="H80" s="149"/>
      <c r="I80" s="149"/>
      <c r="J80" s="149"/>
      <c r="K80" s="149"/>
      <c r="L80" s="149"/>
      <c r="M80" s="149"/>
      <c r="N80" s="149"/>
      <c r="O80" s="149"/>
      <c r="P80" s="149"/>
      <c r="Q80" s="149"/>
      <c r="R80" s="149"/>
      <c r="S80" s="149"/>
      <c r="T80" s="149"/>
      <c r="U80" s="149"/>
      <c r="V80" s="149"/>
    </row>
    <row r="81" spans="1:20" ht="27.75" customHeight="1" thickBot="1" x14ac:dyDescent="0.25">
      <c r="A81" s="574" t="s">
        <v>209</v>
      </c>
      <c r="B81" s="574"/>
      <c r="C81" s="574"/>
      <c r="D81" s="574"/>
      <c r="E81" s="574"/>
      <c r="F81" s="574"/>
      <c r="G81" s="574"/>
      <c r="H81" s="574"/>
      <c r="I81" s="574"/>
      <c r="J81" s="574"/>
      <c r="K81" s="574"/>
      <c r="L81" s="574"/>
      <c r="M81" s="574"/>
      <c r="N81" s="574"/>
      <c r="O81" s="574"/>
      <c r="P81" s="574"/>
      <c r="Q81" s="574"/>
      <c r="R81" s="574"/>
      <c r="S81" s="574"/>
      <c r="T81" s="574"/>
    </row>
    <row r="82" spans="1:20" s="397" customFormat="1" ht="6.75" customHeight="1" thickTop="1" x14ac:dyDescent="0.25">
      <c r="A82" s="150"/>
      <c r="B82" s="150"/>
      <c r="C82" s="150"/>
      <c r="D82" s="150"/>
      <c r="E82" s="150"/>
      <c r="F82" s="150"/>
      <c r="G82" s="150"/>
      <c r="H82" s="150"/>
      <c r="I82" s="150"/>
      <c r="J82" s="150"/>
      <c r="K82" s="150"/>
      <c r="L82" s="150"/>
      <c r="M82" s="150"/>
      <c r="N82" s="150"/>
      <c r="O82" s="150"/>
      <c r="P82" s="150"/>
      <c r="Q82" s="150"/>
      <c r="R82" s="150"/>
      <c r="S82" s="150"/>
      <c r="T82" s="150"/>
    </row>
    <row r="83" spans="1:20" s="397" customFormat="1" ht="18.75" customHeight="1" thickBot="1" x14ac:dyDescent="0.3">
      <c r="A83" s="152"/>
      <c r="B83" s="153"/>
      <c r="C83" s="563">
        <v>2023</v>
      </c>
      <c r="D83" s="564"/>
      <c r="E83" s="565" t="s">
        <v>119</v>
      </c>
      <c r="F83" s="565"/>
      <c r="G83" s="565"/>
      <c r="H83" s="565"/>
      <c r="I83" s="565"/>
      <c r="J83" s="566"/>
      <c r="K83" s="567" t="s">
        <v>643</v>
      </c>
      <c r="L83" s="568"/>
      <c r="M83" s="568"/>
      <c r="N83" s="568"/>
      <c r="O83" s="568"/>
      <c r="P83" s="569"/>
      <c r="Q83" s="154"/>
      <c r="R83" s="155">
        <v>2022</v>
      </c>
      <c r="S83" s="284"/>
      <c r="T83" s="156"/>
    </row>
    <row r="84" spans="1:20" s="397" customFormat="1" ht="40.5" customHeight="1" thickBot="1" x14ac:dyDescent="0.3">
      <c r="A84" s="244" t="s">
        <v>120</v>
      </c>
      <c r="B84" s="157" t="s">
        <v>121</v>
      </c>
      <c r="C84" s="109" t="s">
        <v>210</v>
      </c>
      <c r="D84" s="110" t="s">
        <v>211</v>
      </c>
      <c r="E84" s="159" t="s">
        <v>124</v>
      </c>
      <c r="F84" s="159" t="s">
        <v>125</v>
      </c>
      <c r="G84" s="159" t="s">
        <v>644</v>
      </c>
      <c r="H84" s="159" t="s">
        <v>126</v>
      </c>
      <c r="I84" s="159" t="s">
        <v>127</v>
      </c>
      <c r="J84" s="158" t="s">
        <v>645</v>
      </c>
      <c r="K84" s="159" t="s">
        <v>124</v>
      </c>
      <c r="L84" s="159" t="s">
        <v>125</v>
      </c>
      <c r="M84" s="159" t="s">
        <v>644</v>
      </c>
      <c r="N84" s="159" t="s">
        <v>126</v>
      </c>
      <c r="O84" s="159" t="s">
        <v>127</v>
      </c>
      <c r="P84" s="158" t="s">
        <v>645</v>
      </c>
      <c r="Q84" s="158" t="s">
        <v>128</v>
      </c>
      <c r="R84" s="160" t="s">
        <v>212</v>
      </c>
      <c r="S84" s="158" t="s">
        <v>130</v>
      </c>
      <c r="T84" s="159" t="s">
        <v>131</v>
      </c>
    </row>
    <row r="85" spans="1:20" s="397" customFormat="1" ht="12.75" x14ac:dyDescent="0.25">
      <c r="A85" s="245" t="s">
        <v>132</v>
      </c>
      <c r="B85" s="152" t="s">
        <v>133</v>
      </c>
      <c r="C85" s="111" t="s">
        <v>134</v>
      </c>
      <c r="D85" s="112" t="s">
        <v>135</v>
      </c>
      <c r="E85" s="162" t="s">
        <v>136</v>
      </c>
      <c r="F85" s="163" t="s">
        <v>137</v>
      </c>
      <c r="G85" s="163" t="s">
        <v>138</v>
      </c>
      <c r="H85" s="162" t="s">
        <v>139</v>
      </c>
      <c r="I85" s="163" t="s">
        <v>140</v>
      </c>
      <c r="J85" s="162" t="s">
        <v>141</v>
      </c>
      <c r="K85" s="164" t="s">
        <v>142</v>
      </c>
      <c r="L85" s="164" t="s">
        <v>143</v>
      </c>
      <c r="M85" s="162" t="s">
        <v>144</v>
      </c>
      <c r="N85" s="164" t="s">
        <v>145</v>
      </c>
      <c r="O85" s="164" t="s">
        <v>146</v>
      </c>
      <c r="P85" s="164" t="s">
        <v>147</v>
      </c>
      <c r="Q85" s="163" t="s">
        <v>148</v>
      </c>
      <c r="R85" s="285" t="s">
        <v>149</v>
      </c>
      <c r="S85" s="162" t="s">
        <v>150</v>
      </c>
      <c r="T85" s="163" t="s">
        <v>151</v>
      </c>
    </row>
    <row r="86" spans="1:20" s="397" customFormat="1" ht="14.25" x14ac:dyDescent="0.25">
      <c r="A86" s="165"/>
      <c r="B86" s="166"/>
      <c r="C86" s="113" t="s">
        <v>646</v>
      </c>
      <c r="D86" s="114" t="s">
        <v>153</v>
      </c>
      <c r="E86" s="166" t="s">
        <v>154</v>
      </c>
      <c r="F86" s="167" t="s">
        <v>155</v>
      </c>
      <c r="G86" s="167" t="s">
        <v>155</v>
      </c>
      <c r="H86" s="167" t="s">
        <v>155</v>
      </c>
      <c r="I86" s="167" t="s">
        <v>155</v>
      </c>
      <c r="J86" s="167" t="s">
        <v>155</v>
      </c>
      <c r="K86" s="168" t="s">
        <v>156</v>
      </c>
      <c r="L86" s="168" t="s">
        <v>156</v>
      </c>
      <c r="M86" s="168" t="s">
        <v>156</v>
      </c>
      <c r="N86" s="168" t="s">
        <v>156</v>
      </c>
      <c r="O86" s="168" t="s">
        <v>156</v>
      </c>
      <c r="P86" s="168" t="s">
        <v>156</v>
      </c>
      <c r="Q86" s="259" t="s">
        <v>156</v>
      </c>
      <c r="R86" s="286" t="s">
        <v>153</v>
      </c>
      <c r="S86" s="166" t="s">
        <v>157</v>
      </c>
      <c r="T86" s="169" t="s">
        <v>158</v>
      </c>
    </row>
    <row r="87" spans="1:20" s="397" customFormat="1" ht="13.5" customHeight="1" x14ac:dyDescent="0.25">
      <c r="A87" s="232" t="s">
        <v>159</v>
      </c>
      <c r="B87" s="171"/>
      <c r="C87" s="115"/>
      <c r="D87" s="116"/>
      <c r="E87" s="171"/>
      <c r="F87" s="172"/>
      <c r="G87" s="171"/>
      <c r="H87" s="171"/>
      <c r="I87" s="172"/>
      <c r="J87" s="171"/>
      <c r="K87" s="172"/>
      <c r="L87" s="172"/>
      <c r="M87" s="171"/>
      <c r="N87" s="172"/>
      <c r="O87" s="172"/>
      <c r="P87" s="172"/>
      <c r="Q87" s="173"/>
      <c r="R87" s="287"/>
      <c r="S87" s="171"/>
      <c r="T87" s="173"/>
    </row>
    <row r="88" spans="1:20" s="397" customFormat="1" ht="13.5" customHeight="1" x14ac:dyDescent="0.25">
      <c r="A88" s="174" t="s">
        <v>160</v>
      </c>
      <c r="B88" s="175"/>
      <c r="C88" s="117"/>
      <c r="D88" s="118"/>
      <c r="E88" s="175"/>
      <c r="F88" s="176"/>
      <c r="G88" s="175"/>
      <c r="H88" s="175"/>
      <c r="I88" s="176"/>
      <c r="J88" s="175"/>
      <c r="K88" s="176"/>
      <c r="L88" s="176"/>
      <c r="M88" s="175"/>
      <c r="N88" s="176"/>
      <c r="O88" s="176"/>
      <c r="P88" s="176"/>
      <c r="Q88" s="177"/>
      <c r="R88" s="288"/>
      <c r="S88" s="175"/>
      <c r="T88" s="177"/>
    </row>
    <row r="89" spans="1:20" s="397" customFormat="1" ht="13.5" customHeight="1" x14ac:dyDescent="0.25">
      <c r="A89" s="178" t="s">
        <v>161</v>
      </c>
      <c r="B89" s="289"/>
      <c r="C89" s="140">
        <v>420</v>
      </c>
      <c r="D89" s="120">
        <v>14.7</v>
      </c>
      <c r="E89" s="179"/>
      <c r="F89" s="180"/>
      <c r="G89" s="181"/>
      <c r="H89" s="181"/>
      <c r="I89" s="180"/>
      <c r="J89" s="181"/>
      <c r="K89" s="180"/>
      <c r="L89" s="180"/>
      <c r="M89" s="181"/>
      <c r="N89" s="180"/>
      <c r="O89" s="180"/>
      <c r="P89" s="180"/>
      <c r="Q89" s="183"/>
      <c r="R89" s="256">
        <v>11.4</v>
      </c>
      <c r="S89" s="181"/>
      <c r="T89" s="183"/>
    </row>
    <row r="90" spans="1:20" s="397" customFormat="1" ht="13.5" customHeight="1" x14ac:dyDescent="0.25">
      <c r="A90" s="184" t="s">
        <v>162</v>
      </c>
      <c r="B90" s="290" t="s">
        <v>163</v>
      </c>
      <c r="C90" s="141" t="s">
        <v>213</v>
      </c>
      <c r="D90" s="122">
        <v>1</v>
      </c>
      <c r="E90" s="185" t="s">
        <v>164</v>
      </c>
      <c r="F90" s="186" t="s">
        <v>165</v>
      </c>
      <c r="G90" s="187" t="s">
        <v>166</v>
      </c>
      <c r="H90" s="187" t="s">
        <v>166</v>
      </c>
      <c r="I90" s="186" t="s">
        <v>166</v>
      </c>
      <c r="J90" s="187" t="s">
        <v>166</v>
      </c>
      <c r="K90" s="188"/>
      <c r="L90" s="188" t="s">
        <v>164</v>
      </c>
      <c r="M90" s="189" t="s">
        <v>655</v>
      </c>
      <c r="N90" s="189" t="s">
        <v>655</v>
      </c>
      <c r="O90" s="188" t="s">
        <v>164</v>
      </c>
      <c r="P90" s="189" t="s">
        <v>655</v>
      </c>
      <c r="Q90" s="191" t="s">
        <v>164</v>
      </c>
      <c r="R90" s="263">
        <v>1</v>
      </c>
      <c r="S90" s="189"/>
      <c r="T90" s="191"/>
    </row>
    <row r="91" spans="1:20" s="397" customFormat="1" ht="13.5" customHeight="1" x14ac:dyDescent="0.25">
      <c r="A91" s="192" t="s">
        <v>167</v>
      </c>
      <c r="B91" s="291" t="s">
        <v>168</v>
      </c>
      <c r="C91" s="142" t="s">
        <v>669</v>
      </c>
      <c r="D91" s="124">
        <v>2.7</v>
      </c>
      <c r="E91" s="193" t="s">
        <v>164</v>
      </c>
      <c r="F91" s="194" t="s">
        <v>165</v>
      </c>
      <c r="G91" s="195" t="s">
        <v>166</v>
      </c>
      <c r="H91" s="195" t="s">
        <v>166</v>
      </c>
      <c r="I91" s="194" t="s">
        <v>166</v>
      </c>
      <c r="J91" s="195" t="s">
        <v>166</v>
      </c>
      <c r="K91" s="196"/>
      <c r="L91" s="196" t="s">
        <v>164</v>
      </c>
      <c r="M91" s="196" t="s">
        <v>655</v>
      </c>
      <c r="N91" s="196" t="s">
        <v>164</v>
      </c>
      <c r="O91" s="196" t="s">
        <v>164</v>
      </c>
      <c r="P91" s="196" t="s">
        <v>655</v>
      </c>
      <c r="Q91" s="199" t="s">
        <v>164</v>
      </c>
      <c r="R91" s="257">
        <v>1.7999999999999998</v>
      </c>
      <c r="S91" s="197"/>
      <c r="T91" s="199"/>
    </row>
    <row r="92" spans="1:20" s="397" customFormat="1" ht="13.5" customHeight="1" x14ac:dyDescent="0.25">
      <c r="A92" s="192" t="s">
        <v>169</v>
      </c>
      <c r="B92" s="291" t="s">
        <v>170</v>
      </c>
      <c r="C92" s="142" t="s">
        <v>670</v>
      </c>
      <c r="D92" s="124">
        <v>0.3</v>
      </c>
      <c r="E92" s="193" t="s">
        <v>164</v>
      </c>
      <c r="F92" s="194" t="s">
        <v>165</v>
      </c>
      <c r="G92" s="195" t="s">
        <v>166</v>
      </c>
      <c r="H92" s="195" t="s">
        <v>166</v>
      </c>
      <c r="I92" s="194" t="s">
        <v>166</v>
      </c>
      <c r="J92" s="195" t="s">
        <v>166</v>
      </c>
      <c r="K92" s="196"/>
      <c r="L92" s="196" t="s">
        <v>164</v>
      </c>
      <c r="M92" s="196" t="s">
        <v>655</v>
      </c>
      <c r="N92" s="196" t="s">
        <v>164</v>
      </c>
      <c r="O92" s="196" t="s">
        <v>164</v>
      </c>
      <c r="P92" s="196" t="s">
        <v>655</v>
      </c>
      <c r="Q92" s="199" t="s">
        <v>164</v>
      </c>
      <c r="R92" s="257">
        <v>0.3</v>
      </c>
      <c r="S92" s="197"/>
      <c r="T92" s="199"/>
    </row>
    <row r="93" spans="1:20" s="397" customFormat="1" ht="13.5" customHeight="1" x14ac:dyDescent="0.25">
      <c r="A93" s="200" t="s">
        <v>171</v>
      </c>
      <c r="B93" s="292" t="s">
        <v>172</v>
      </c>
      <c r="C93" s="143" t="s">
        <v>671</v>
      </c>
      <c r="D93" s="126">
        <v>10.7</v>
      </c>
      <c r="E93" s="201" t="s">
        <v>164</v>
      </c>
      <c r="F93" s="202" t="s">
        <v>166</v>
      </c>
      <c r="G93" s="203" t="s">
        <v>166</v>
      </c>
      <c r="H93" s="203" t="s">
        <v>166</v>
      </c>
      <c r="I93" s="202" t="s">
        <v>166</v>
      </c>
      <c r="J93" s="203" t="s">
        <v>166</v>
      </c>
      <c r="K93" s="168"/>
      <c r="L93" s="168" t="s">
        <v>164</v>
      </c>
      <c r="M93" s="166" t="s">
        <v>164</v>
      </c>
      <c r="N93" s="168" t="s">
        <v>164</v>
      </c>
      <c r="O93" s="168" t="s">
        <v>164</v>
      </c>
      <c r="P93" s="168" t="s">
        <v>164</v>
      </c>
      <c r="Q93" s="199" t="s">
        <v>164</v>
      </c>
      <c r="R93" s="254">
        <v>8.3000000000000007</v>
      </c>
      <c r="S93" s="166" t="s">
        <v>173</v>
      </c>
      <c r="T93" s="169"/>
    </row>
    <row r="94" spans="1:20" s="397" customFormat="1" ht="13.5" customHeight="1" x14ac:dyDescent="0.25">
      <c r="A94" s="205" t="s">
        <v>214</v>
      </c>
      <c r="B94" s="293"/>
      <c r="C94" s="140">
        <v>420</v>
      </c>
      <c r="D94" s="120">
        <v>14.7</v>
      </c>
      <c r="E94" s="206">
        <f>D94/100</f>
        <v>0.14699999999999999</v>
      </c>
      <c r="F94" s="207">
        <v>0</v>
      </c>
      <c r="G94" s="208"/>
      <c r="H94" s="208"/>
      <c r="I94" s="209"/>
      <c r="J94" s="206"/>
      <c r="K94" s="188"/>
      <c r="L94" s="188"/>
      <c r="M94" s="189"/>
      <c r="N94" s="188"/>
      <c r="O94" s="188"/>
      <c r="P94" s="188"/>
      <c r="Q94" s="262"/>
      <c r="R94" s="260">
        <v>11.4</v>
      </c>
      <c r="S94" s="181"/>
      <c r="T94" s="183"/>
    </row>
    <row r="95" spans="1:20" s="397" customFormat="1" ht="13.5" customHeight="1" x14ac:dyDescent="0.25">
      <c r="A95" s="211" t="s">
        <v>175</v>
      </c>
      <c r="B95" s="294"/>
      <c r="C95" s="144">
        <f>305</f>
        <v>305</v>
      </c>
      <c r="D95" s="128">
        <f>D93</f>
        <v>10.7</v>
      </c>
      <c r="E95" s="212">
        <f t="shared" ref="E95:E96" si="3">D95/100</f>
        <v>0.107</v>
      </c>
      <c r="F95" s="213">
        <v>0</v>
      </c>
      <c r="G95" s="212"/>
      <c r="H95" s="212"/>
      <c r="I95" s="214"/>
      <c r="J95" s="212"/>
      <c r="K95" s="188"/>
      <c r="L95" s="188" t="s">
        <v>164</v>
      </c>
      <c r="M95" s="189" t="s">
        <v>164</v>
      </c>
      <c r="N95" s="188" t="s">
        <v>164</v>
      </c>
      <c r="O95" s="188" t="s">
        <v>164</v>
      </c>
      <c r="P95" s="188" t="s">
        <v>164</v>
      </c>
      <c r="Q95" s="262" t="s">
        <v>164</v>
      </c>
      <c r="R95" s="295">
        <f>R93</f>
        <v>8.3000000000000007</v>
      </c>
      <c r="S95" s="189" t="s">
        <v>173</v>
      </c>
      <c r="T95" s="191"/>
    </row>
    <row r="96" spans="1:20" s="397" customFormat="1" ht="13.5" customHeight="1" x14ac:dyDescent="0.25">
      <c r="A96" s="216" t="s">
        <v>176</v>
      </c>
      <c r="B96" s="296"/>
      <c r="C96" s="143">
        <v>0</v>
      </c>
      <c r="D96" s="126">
        <v>0</v>
      </c>
      <c r="E96" s="297">
        <f t="shared" si="3"/>
        <v>0</v>
      </c>
      <c r="F96" s="298"/>
      <c r="G96" s="264"/>
      <c r="H96" s="264"/>
      <c r="I96" s="298"/>
      <c r="J96" s="297"/>
      <c r="K96" s="196"/>
      <c r="L96" s="196" t="s">
        <v>164</v>
      </c>
      <c r="M96" s="197" t="s">
        <v>164</v>
      </c>
      <c r="N96" s="196" t="s">
        <v>164</v>
      </c>
      <c r="O96" s="196" t="s">
        <v>164</v>
      </c>
      <c r="P96" s="196" t="s">
        <v>164</v>
      </c>
      <c r="Q96" s="266" t="s">
        <v>164</v>
      </c>
      <c r="R96" s="299">
        <v>0</v>
      </c>
      <c r="S96" s="166"/>
      <c r="T96" s="169" t="s">
        <v>177</v>
      </c>
    </row>
    <row r="97" spans="1:20" s="397" customFormat="1" ht="25.5" x14ac:dyDescent="0.25">
      <c r="A97" s="205" t="s">
        <v>178</v>
      </c>
      <c r="B97" s="205"/>
      <c r="C97" s="140"/>
      <c r="D97" s="139"/>
      <c r="E97" s="218" t="s">
        <v>672</v>
      </c>
      <c r="F97" s="219" t="s">
        <v>179</v>
      </c>
      <c r="G97" s="218" t="s">
        <v>179</v>
      </c>
      <c r="H97" s="218" t="s">
        <v>179</v>
      </c>
      <c r="I97" s="219" t="s">
        <v>179</v>
      </c>
      <c r="J97" s="218" t="s">
        <v>179</v>
      </c>
      <c r="K97" s="172"/>
      <c r="L97" s="172"/>
      <c r="M97" s="171"/>
      <c r="N97" s="172"/>
      <c r="O97" s="172"/>
      <c r="P97" s="172"/>
      <c r="Q97" s="247"/>
      <c r="R97" s="267"/>
      <c r="S97" s="218"/>
      <c r="T97" s="221"/>
    </row>
    <row r="98" spans="1:20" s="397" customFormat="1" ht="13.5" customHeight="1" x14ac:dyDescent="0.25">
      <c r="A98" s="178" t="s">
        <v>161</v>
      </c>
      <c r="B98" s="205"/>
      <c r="C98" s="140">
        <v>1327</v>
      </c>
      <c r="D98" s="120">
        <v>46.3</v>
      </c>
      <c r="E98" s="206"/>
      <c r="F98" s="207"/>
      <c r="G98" s="207"/>
      <c r="H98" s="207"/>
      <c r="I98" s="207"/>
      <c r="J98" s="207"/>
      <c r="K98" s="207"/>
      <c r="L98" s="207"/>
      <c r="M98" s="207"/>
      <c r="N98" s="207"/>
      <c r="O98" s="207"/>
      <c r="P98" s="207"/>
      <c r="Q98" s="300"/>
      <c r="R98" s="260">
        <v>25.2</v>
      </c>
      <c r="S98" s="197"/>
      <c r="T98" s="199"/>
    </row>
    <row r="99" spans="1:20" s="397" customFormat="1" ht="13.5" customHeight="1" x14ac:dyDescent="0.25">
      <c r="A99" s="184" t="s">
        <v>162</v>
      </c>
      <c r="B99" s="290" t="s">
        <v>163</v>
      </c>
      <c r="C99" s="141">
        <v>1</v>
      </c>
      <c r="D99" s="122">
        <v>0</v>
      </c>
      <c r="E99" s="185" t="s">
        <v>181</v>
      </c>
      <c r="F99" s="223" t="s">
        <v>181</v>
      </c>
      <c r="G99" s="223" t="s">
        <v>166</v>
      </c>
      <c r="H99" s="223" t="s">
        <v>166</v>
      </c>
      <c r="I99" s="223" t="s">
        <v>166</v>
      </c>
      <c r="J99" s="223" t="s">
        <v>166</v>
      </c>
      <c r="K99" s="238"/>
      <c r="L99" s="238"/>
      <c r="M99" s="224"/>
      <c r="N99" s="238"/>
      <c r="O99" s="238"/>
      <c r="P99" s="238"/>
      <c r="Q99" s="225"/>
      <c r="R99" s="257">
        <v>0.1</v>
      </c>
      <c r="S99" s="224"/>
      <c r="T99" s="225"/>
    </row>
    <row r="100" spans="1:20" s="397" customFormat="1" ht="13.5" customHeight="1" x14ac:dyDescent="0.25">
      <c r="A100" s="192" t="s">
        <v>167</v>
      </c>
      <c r="B100" s="291" t="s">
        <v>168</v>
      </c>
      <c r="C100" s="142">
        <v>298</v>
      </c>
      <c r="D100" s="124">
        <v>10.4</v>
      </c>
      <c r="E100" s="252" t="s">
        <v>181</v>
      </c>
      <c r="F100" s="252" t="s">
        <v>181</v>
      </c>
      <c r="G100" s="252" t="s">
        <v>166</v>
      </c>
      <c r="H100" s="252" t="s">
        <v>166</v>
      </c>
      <c r="I100" s="252" t="s">
        <v>166</v>
      </c>
      <c r="J100" s="252" t="s">
        <v>166</v>
      </c>
      <c r="K100" s="238"/>
      <c r="L100" s="238"/>
      <c r="M100" s="224"/>
      <c r="N100" s="238"/>
      <c r="O100" s="238"/>
      <c r="P100" s="238"/>
      <c r="Q100" s="225"/>
      <c r="R100" s="257">
        <v>6.8</v>
      </c>
      <c r="S100" s="224"/>
      <c r="T100" s="301"/>
    </row>
    <row r="101" spans="1:20" s="397" customFormat="1" ht="13.5" customHeight="1" x14ac:dyDescent="0.25">
      <c r="A101" s="192" t="s">
        <v>169</v>
      </c>
      <c r="B101" s="291" t="s">
        <v>170</v>
      </c>
      <c r="C101" s="142">
        <v>291</v>
      </c>
      <c r="D101" s="124">
        <v>10.199999999999999</v>
      </c>
      <c r="E101" s="252" t="s">
        <v>181</v>
      </c>
      <c r="F101" s="252" t="s">
        <v>181</v>
      </c>
      <c r="G101" s="252" t="s">
        <v>166</v>
      </c>
      <c r="H101" s="252" t="s">
        <v>166</v>
      </c>
      <c r="I101" s="252" t="s">
        <v>166</v>
      </c>
      <c r="J101" s="252" t="s">
        <v>166</v>
      </c>
      <c r="K101" s="238"/>
      <c r="L101" s="238"/>
      <c r="M101" s="224"/>
      <c r="N101" s="238"/>
      <c r="O101" s="238"/>
      <c r="P101" s="238"/>
      <c r="Q101" s="225"/>
      <c r="R101" s="257">
        <v>12.5</v>
      </c>
      <c r="S101" s="224"/>
      <c r="T101" s="225"/>
    </row>
    <row r="102" spans="1:20" s="397" customFormat="1" ht="25.5" x14ac:dyDescent="0.25">
      <c r="A102" s="192" t="s">
        <v>182</v>
      </c>
      <c r="B102" s="302" t="s">
        <v>650</v>
      </c>
      <c r="C102" s="142">
        <v>2</v>
      </c>
      <c r="D102" s="124">
        <v>0.1</v>
      </c>
      <c r="E102" s="252" t="s">
        <v>181</v>
      </c>
      <c r="F102" s="252" t="s">
        <v>181</v>
      </c>
      <c r="G102" s="252" t="s">
        <v>166</v>
      </c>
      <c r="H102" s="252" t="s">
        <v>166</v>
      </c>
      <c r="I102" s="252" t="s">
        <v>166</v>
      </c>
      <c r="J102" s="252" t="s">
        <v>166</v>
      </c>
      <c r="K102" s="238"/>
      <c r="L102" s="238"/>
      <c r="M102" s="224"/>
      <c r="N102" s="238"/>
      <c r="O102" s="238"/>
      <c r="P102" s="238"/>
      <c r="Q102" s="225"/>
      <c r="R102" s="257">
        <v>0.2</v>
      </c>
      <c r="S102" s="224"/>
      <c r="T102" s="225"/>
    </row>
    <row r="103" spans="1:20" s="397" customFormat="1" ht="13.5" customHeight="1" x14ac:dyDescent="0.25">
      <c r="A103" s="192" t="s">
        <v>171</v>
      </c>
      <c r="B103" s="291" t="s">
        <v>172</v>
      </c>
      <c r="C103" s="142">
        <v>158</v>
      </c>
      <c r="D103" s="124">
        <v>5.5</v>
      </c>
      <c r="E103" s="193" t="s">
        <v>181</v>
      </c>
      <c r="F103" s="270" t="s">
        <v>166</v>
      </c>
      <c r="G103" s="270" t="s">
        <v>166</v>
      </c>
      <c r="H103" s="270" t="s">
        <v>166</v>
      </c>
      <c r="I103" s="270" t="s">
        <v>166</v>
      </c>
      <c r="J103" s="270" t="s">
        <v>166</v>
      </c>
      <c r="K103" s="238"/>
      <c r="L103" s="238"/>
      <c r="M103" s="224"/>
      <c r="N103" s="238"/>
      <c r="O103" s="238"/>
      <c r="P103" s="238"/>
      <c r="Q103" s="225"/>
      <c r="R103" s="257">
        <v>5.6</v>
      </c>
      <c r="S103" s="224"/>
      <c r="T103" s="225"/>
    </row>
    <row r="104" spans="1:20" s="397" customFormat="1" ht="13.5" customHeight="1" x14ac:dyDescent="0.25">
      <c r="A104" s="192" t="s">
        <v>673</v>
      </c>
      <c r="B104" s="291" t="s">
        <v>183</v>
      </c>
      <c r="C104" s="142">
        <v>567</v>
      </c>
      <c r="D104" s="124">
        <v>19.8</v>
      </c>
      <c r="E104" s="193" t="s">
        <v>181</v>
      </c>
      <c r="F104" s="270" t="s">
        <v>166</v>
      </c>
      <c r="G104" s="270" t="s">
        <v>166</v>
      </c>
      <c r="H104" s="270" t="s">
        <v>166</v>
      </c>
      <c r="I104" s="270" t="s">
        <v>166</v>
      </c>
      <c r="J104" s="270" t="s">
        <v>166</v>
      </c>
      <c r="K104" s="238"/>
      <c r="L104" s="238"/>
      <c r="M104" s="224"/>
      <c r="N104" s="238"/>
      <c r="O104" s="238"/>
      <c r="P104" s="238"/>
      <c r="Q104" s="225"/>
      <c r="R104" s="257"/>
      <c r="S104" s="224"/>
      <c r="T104" s="225"/>
    </row>
    <row r="105" spans="1:20" s="397" customFormat="1" ht="13.5" customHeight="1" x14ac:dyDescent="0.25">
      <c r="A105" s="200" t="s">
        <v>674</v>
      </c>
      <c r="B105" s="291" t="s">
        <v>184</v>
      </c>
      <c r="C105" s="142">
        <v>10</v>
      </c>
      <c r="D105" s="124">
        <v>0.3</v>
      </c>
      <c r="E105" s="193" t="s">
        <v>181</v>
      </c>
      <c r="F105" s="270" t="s">
        <v>166</v>
      </c>
      <c r="G105" s="270" t="s">
        <v>166</v>
      </c>
      <c r="H105" s="270" t="s">
        <v>166</v>
      </c>
      <c r="I105" s="270" t="s">
        <v>166</v>
      </c>
      <c r="J105" s="270" t="s">
        <v>166</v>
      </c>
      <c r="K105" s="238"/>
      <c r="L105" s="238"/>
      <c r="M105" s="224"/>
      <c r="N105" s="238"/>
      <c r="O105" s="238"/>
      <c r="P105" s="238"/>
      <c r="Q105" s="225"/>
      <c r="R105" s="257"/>
      <c r="S105" s="224"/>
      <c r="T105" s="225"/>
    </row>
    <row r="106" spans="1:20" s="397" customFormat="1" ht="13.5" customHeight="1" x14ac:dyDescent="0.25">
      <c r="A106" s="178" t="s">
        <v>185</v>
      </c>
      <c r="B106" s="303"/>
      <c r="C106" s="140">
        <v>583</v>
      </c>
      <c r="D106" s="120">
        <v>20.399999999999999</v>
      </c>
      <c r="E106" s="206"/>
      <c r="F106" s="207"/>
      <c r="G106" s="207"/>
      <c r="H106" s="207"/>
      <c r="I106" s="207"/>
      <c r="J106" s="207"/>
      <c r="K106" s="207"/>
      <c r="L106" s="207"/>
      <c r="M106" s="207"/>
      <c r="N106" s="207"/>
      <c r="O106" s="207"/>
      <c r="P106" s="207"/>
      <c r="Q106" s="300"/>
      <c r="R106" s="260">
        <v>20.5</v>
      </c>
      <c r="S106" s="224"/>
      <c r="T106" s="225"/>
    </row>
    <row r="107" spans="1:20" s="397" customFormat="1" ht="13.5" customHeight="1" x14ac:dyDescent="0.25">
      <c r="A107" s="184" t="s">
        <v>186</v>
      </c>
      <c r="B107" s="290" t="s">
        <v>653</v>
      </c>
      <c r="C107" s="141">
        <v>2</v>
      </c>
      <c r="D107" s="122">
        <v>0.1</v>
      </c>
      <c r="E107" s="197" t="s">
        <v>181</v>
      </c>
      <c r="F107" s="226" t="s">
        <v>181</v>
      </c>
      <c r="G107" s="226" t="s">
        <v>166</v>
      </c>
      <c r="H107" s="226" t="s">
        <v>181</v>
      </c>
      <c r="I107" s="226" t="s">
        <v>166</v>
      </c>
      <c r="J107" s="226" t="s">
        <v>166</v>
      </c>
      <c r="K107" s="238"/>
      <c r="L107" s="238"/>
      <c r="M107" s="224"/>
      <c r="N107" s="238"/>
      <c r="O107" s="238"/>
      <c r="P107" s="238"/>
      <c r="Q107" s="225"/>
      <c r="R107" s="257">
        <v>0.1</v>
      </c>
      <c r="S107" s="224"/>
      <c r="T107" s="225"/>
    </row>
    <row r="108" spans="1:20" s="397" customFormat="1" ht="13.5" customHeight="1" x14ac:dyDescent="0.25">
      <c r="A108" s="200" t="s">
        <v>199</v>
      </c>
      <c r="B108" s="292" t="s">
        <v>200</v>
      </c>
      <c r="C108" s="143">
        <v>581</v>
      </c>
      <c r="D108" s="126">
        <v>20.3</v>
      </c>
      <c r="E108" s="201" t="s">
        <v>181</v>
      </c>
      <c r="F108" s="228" t="s">
        <v>181</v>
      </c>
      <c r="G108" s="228" t="s">
        <v>166</v>
      </c>
      <c r="H108" s="228" t="s">
        <v>166</v>
      </c>
      <c r="I108" s="228" t="s">
        <v>166</v>
      </c>
      <c r="J108" s="228" t="s">
        <v>166</v>
      </c>
      <c r="K108" s="238"/>
      <c r="L108" s="238"/>
      <c r="M108" s="224"/>
      <c r="N108" s="238"/>
      <c r="O108" s="238"/>
      <c r="P108" s="238"/>
      <c r="Q108" s="225"/>
      <c r="R108" s="257">
        <v>20.399999999999999</v>
      </c>
      <c r="S108" s="224"/>
      <c r="T108" s="225"/>
    </row>
    <row r="109" spans="1:20" s="397" customFormat="1" ht="13.5" customHeight="1" x14ac:dyDescent="0.25">
      <c r="A109" s="178" t="s">
        <v>204</v>
      </c>
      <c r="B109" s="303"/>
      <c r="C109" s="140">
        <v>24</v>
      </c>
      <c r="D109" s="120">
        <v>0.8</v>
      </c>
      <c r="E109" s="206"/>
      <c r="F109" s="207"/>
      <c r="G109" s="207"/>
      <c r="H109" s="207"/>
      <c r="I109" s="207"/>
      <c r="J109" s="207"/>
      <c r="K109" s="207"/>
      <c r="L109" s="207"/>
      <c r="M109" s="207"/>
      <c r="N109" s="207"/>
      <c r="O109" s="207"/>
      <c r="P109" s="207"/>
      <c r="Q109" s="300"/>
      <c r="R109" s="260">
        <v>0.8</v>
      </c>
      <c r="S109" s="224"/>
      <c r="T109" s="225"/>
    </row>
    <row r="110" spans="1:20" s="397" customFormat="1" ht="13.5" customHeight="1" x14ac:dyDescent="0.25">
      <c r="A110" s="184" t="s">
        <v>205</v>
      </c>
      <c r="B110" s="290" t="s">
        <v>667</v>
      </c>
      <c r="C110" s="141">
        <v>24</v>
      </c>
      <c r="D110" s="122">
        <v>0.8</v>
      </c>
      <c r="E110" s="197" t="s">
        <v>181</v>
      </c>
      <c r="F110" s="196" t="s">
        <v>181</v>
      </c>
      <c r="G110" s="197" t="s">
        <v>166</v>
      </c>
      <c r="H110" s="196" t="s">
        <v>166</v>
      </c>
      <c r="I110" s="196" t="s">
        <v>166</v>
      </c>
      <c r="J110" s="197" t="s">
        <v>166</v>
      </c>
      <c r="K110" s="238"/>
      <c r="L110" s="238"/>
      <c r="M110" s="224"/>
      <c r="N110" s="238"/>
      <c r="O110" s="238"/>
      <c r="P110" s="238"/>
      <c r="Q110" s="225"/>
      <c r="R110" s="304">
        <v>0.8</v>
      </c>
      <c r="S110" s="224"/>
      <c r="T110" s="225"/>
    </row>
    <row r="111" spans="1:20" s="397" customFormat="1" ht="25.5" x14ac:dyDescent="0.25">
      <c r="A111" s="205" t="s">
        <v>215</v>
      </c>
      <c r="B111" s="181" t="s">
        <v>216</v>
      </c>
      <c r="C111" s="140">
        <v>1934</v>
      </c>
      <c r="D111" s="120">
        <v>67.5</v>
      </c>
      <c r="E111" s="206">
        <f t="shared" ref="E111:E112" si="4">D111/100</f>
        <v>0.67500000000000004</v>
      </c>
      <c r="F111" s="207">
        <v>0</v>
      </c>
      <c r="G111" s="207"/>
      <c r="H111" s="207">
        <v>0</v>
      </c>
      <c r="I111" s="207"/>
      <c r="J111" s="207"/>
      <c r="K111" s="207"/>
      <c r="L111" s="207"/>
      <c r="M111" s="207"/>
      <c r="N111" s="207"/>
      <c r="O111" s="207"/>
      <c r="P111" s="207"/>
      <c r="Q111" s="268"/>
      <c r="R111" s="305">
        <v>46.5</v>
      </c>
      <c r="S111" s="224"/>
      <c r="T111" s="225"/>
    </row>
    <row r="112" spans="1:20" s="397" customFormat="1" ht="13.5" customHeight="1" x14ac:dyDescent="0.25">
      <c r="A112" s="232" t="s">
        <v>217</v>
      </c>
      <c r="B112" s="171"/>
      <c r="C112" s="145">
        <v>2354</v>
      </c>
      <c r="D112" s="120">
        <v>82.2</v>
      </c>
      <c r="E112" s="206">
        <f t="shared" si="4"/>
        <v>0.82200000000000006</v>
      </c>
      <c r="F112" s="207">
        <v>0</v>
      </c>
      <c r="G112" s="207"/>
      <c r="H112" s="207">
        <v>0</v>
      </c>
      <c r="I112" s="207"/>
      <c r="J112" s="206"/>
      <c r="K112" s="233"/>
      <c r="L112" s="233"/>
      <c r="M112" s="233"/>
      <c r="N112" s="233"/>
      <c r="O112" s="233"/>
      <c r="P112" s="233"/>
      <c r="Q112" s="268"/>
      <c r="R112" s="306">
        <v>57.9</v>
      </c>
      <c r="S112" s="235"/>
      <c r="T112" s="235"/>
    </row>
    <row r="113" spans="1:20" s="397" customFormat="1" ht="13.5" customHeight="1" x14ac:dyDescent="0.25">
      <c r="A113" s="236" t="s">
        <v>189</v>
      </c>
      <c r="B113" s="171"/>
      <c r="C113" s="145"/>
      <c r="D113" s="132"/>
      <c r="E113" s="224"/>
      <c r="F113" s="238"/>
      <c r="G113" s="224"/>
      <c r="H113" s="224"/>
      <c r="I113" s="238"/>
      <c r="J113" s="224"/>
      <c r="K113" s="238"/>
      <c r="L113" s="238"/>
      <c r="M113" s="224"/>
      <c r="N113" s="238"/>
      <c r="O113" s="238"/>
      <c r="P113" s="238"/>
      <c r="Q113" s="225"/>
      <c r="R113" s="307"/>
      <c r="S113" s="224"/>
      <c r="T113" s="225"/>
    </row>
    <row r="114" spans="1:20" s="397" customFormat="1" ht="13.5" customHeight="1" thickBot="1" x14ac:dyDescent="0.3">
      <c r="A114" s="239" t="s">
        <v>218</v>
      </c>
      <c r="B114" s="224"/>
      <c r="C114" s="146">
        <v>509</v>
      </c>
      <c r="D114" s="134">
        <v>17.8</v>
      </c>
      <c r="E114" s="224"/>
      <c r="F114" s="238"/>
      <c r="G114" s="224"/>
      <c r="H114" s="224"/>
      <c r="I114" s="238"/>
      <c r="J114" s="224"/>
      <c r="K114" s="238"/>
      <c r="L114" s="238"/>
      <c r="M114" s="224"/>
      <c r="N114" s="238"/>
      <c r="O114" s="238"/>
      <c r="P114" s="238"/>
      <c r="Q114" s="225"/>
      <c r="R114" s="308"/>
      <c r="S114" s="224"/>
      <c r="T114" s="225"/>
    </row>
    <row r="115" spans="1:20" s="397" customFormat="1" ht="13.5" customHeight="1" thickBot="1" x14ac:dyDescent="0.3">
      <c r="A115" s="240" t="s">
        <v>191</v>
      </c>
      <c r="B115" s="309"/>
      <c r="C115" s="147" t="s">
        <v>675</v>
      </c>
      <c r="D115" s="148">
        <v>100</v>
      </c>
      <c r="E115" s="224"/>
      <c r="F115" s="238"/>
      <c r="G115" s="224"/>
      <c r="H115" s="224"/>
      <c r="I115" s="238"/>
      <c r="J115" s="224"/>
      <c r="K115" s="238"/>
      <c r="L115" s="238"/>
      <c r="M115" s="224"/>
      <c r="N115" s="238"/>
      <c r="O115" s="238"/>
      <c r="P115" s="238"/>
      <c r="Q115" s="225"/>
      <c r="R115" s="225"/>
      <c r="S115" s="224"/>
      <c r="T115" s="225"/>
    </row>
    <row r="116" spans="1:20" s="397" customFormat="1" ht="6.75" customHeight="1" thickBot="1" x14ac:dyDescent="0.3">
      <c r="A116" s="399"/>
      <c r="B116" s="399"/>
      <c r="C116" s="399"/>
      <c r="D116" s="402"/>
      <c r="E116" s="399"/>
      <c r="F116" s="399"/>
      <c r="G116" s="399"/>
      <c r="H116" s="399"/>
      <c r="I116" s="399"/>
      <c r="J116" s="399"/>
      <c r="K116" s="399"/>
      <c r="L116" s="399"/>
      <c r="M116" s="400"/>
      <c r="N116" s="399"/>
      <c r="O116" s="399"/>
      <c r="P116" s="399"/>
      <c r="Q116" s="399"/>
      <c r="R116" s="399"/>
      <c r="S116" s="399"/>
      <c r="T116" s="399"/>
    </row>
    <row r="117" spans="1:20" s="397" customFormat="1" ht="6.75" customHeight="1" thickTop="1" x14ac:dyDescent="0.25">
      <c r="A117" s="401"/>
      <c r="B117" s="401"/>
      <c r="C117" s="401"/>
      <c r="D117" s="401"/>
      <c r="E117" s="401"/>
      <c r="F117" s="401"/>
      <c r="G117" s="401"/>
      <c r="H117" s="401"/>
      <c r="I117" s="401"/>
      <c r="J117" s="401"/>
      <c r="K117" s="401"/>
      <c r="L117" s="401"/>
      <c r="M117" s="401"/>
      <c r="N117" s="401"/>
      <c r="O117" s="401"/>
      <c r="P117" s="401"/>
      <c r="Q117" s="401"/>
      <c r="R117" s="401"/>
      <c r="S117" s="401"/>
      <c r="T117" s="401"/>
    </row>
    <row r="118" spans="1:20" s="397" customFormat="1" ht="54.75" customHeight="1" x14ac:dyDescent="0.25">
      <c r="A118" s="573" t="s">
        <v>848</v>
      </c>
      <c r="B118" s="573"/>
      <c r="C118" s="573"/>
      <c r="D118" s="573"/>
      <c r="E118" s="573"/>
      <c r="F118" s="573"/>
      <c r="G118" s="573"/>
      <c r="H118" s="573"/>
      <c r="I118" s="573"/>
      <c r="J118" s="573"/>
      <c r="K118" s="573"/>
      <c r="L118" s="573"/>
      <c r="M118" s="573"/>
      <c r="N118" s="573"/>
      <c r="O118" s="573"/>
      <c r="P118" s="573"/>
      <c r="Q118" s="573"/>
      <c r="R118" s="573"/>
      <c r="S118" s="573"/>
      <c r="T118" s="573"/>
    </row>
    <row r="119" spans="1:20" ht="35.65" customHeight="1" thickBot="1" x14ac:dyDescent="0.3">
      <c r="A119" s="149"/>
      <c r="B119" s="149"/>
      <c r="C119" s="571" t="s">
        <v>115</v>
      </c>
      <c r="D119" s="571"/>
      <c r="E119" s="571"/>
      <c r="F119" s="1"/>
      <c r="G119" s="571" t="s">
        <v>676</v>
      </c>
      <c r="H119" s="571"/>
      <c r="I119" s="571"/>
      <c r="J119" s="1"/>
      <c r="K119" s="571" t="s">
        <v>677</v>
      </c>
      <c r="L119" s="571"/>
      <c r="M119" s="571"/>
      <c r="N119" s="149"/>
      <c r="O119" s="149"/>
      <c r="P119" s="149"/>
      <c r="Q119" s="149"/>
      <c r="R119" s="149"/>
      <c r="S119" s="149"/>
      <c r="T119" s="149"/>
    </row>
    <row r="120" spans="1:20" ht="4.9000000000000004" customHeight="1" thickTop="1" x14ac:dyDescent="0.25">
      <c r="A120" s="149"/>
      <c r="B120" s="149"/>
      <c r="C120" s="150"/>
      <c r="D120" s="150"/>
      <c r="E120" s="150"/>
      <c r="F120" s="1"/>
      <c r="G120" s="150"/>
      <c r="H120" s="150"/>
      <c r="I120" s="150"/>
      <c r="J120" s="310"/>
      <c r="K120" s="150"/>
      <c r="L120" s="150"/>
      <c r="M120" s="150"/>
      <c r="N120" s="149"/>
      <c r="O120" s="149"/>
      <c r="P120" s="149"/>
      <c r="Q120" s="149"/>
      <c r="R120" s="149"/>
      <c r="S120" s="149"/>
      <c r="T120" s="149"/>
    </row>
    <row r="121" spans="1:20" ht="38.25" x14ac:dyDescent="0.25">
      <c r="A121" s="149"/>
      <c r="B121" s="450"/>
      <c r="C121" s="152"/>
      <c r="D121" s="311" t="s">
        <v>116</v>
      </c>
      <c r="E121" s="311" t="s">
        <v>117</v>
      </c>
      <c r="F121" s="310"/>
      <c r="G121" s="152"/>
      <c r="H121" s="311" t="s">
        <v>116</v>
      </c>
      <c r="I121" s="311" t="s">
        <v>117</v>
      </c>
      <c r="J121" s="310"/>
      <c r="K121" s="152"/>
      <c r="L121" s="311" t="s">
        <v>116</v>
      </c>
      <c r="M121" s="311" t="s">
        <v>117</v>
      </c>
      <c r="N121" s="149"/>
      <c r="O121" s="149"/>
      <c r="P121" s="149"/>
      <c r="Q121" s="149"/>
      <c r="R121" s="149"/>
      <c r="S121" s="149"/>
      <c r="T121" s="149"/>
    </row>
    <row r="122" spans="1:20" ht="14.25" thickBot="1" x14ac:dyDescent="0.3">
      <c r="A122" s="149"/>
      <c r="B122" s="149"/>
      <c r="C122" s="312"/>
      <c r="D122" s="403" t="s">
        <v>31</v>
      </c>
      <c r="E122" s="403" t="s">
        <v>31</v>
      </c>
      <c r="F122" s="310"/>
      <c r="G122" s="312"/>
      <c r="H122" s="403" t="s">
        <v>31</v>
      </c>
      <c r="I122" s="403" t="s">
        <v>31</v>
      </c>
      <c r="J122" s="310"/>
      <c r="K122" s="312"/>
      <c r="L122" s="403" t="s">
        <v>31</v>
      </c>
      <c r="M122" s="403" t="s">
        <v>31</v>
      </c>
      <c r="N122" s="149"/>
      <c r="O122" s="149"/>
      <c r="P122" s="149"/>
      <c r="Q122" s="149"/>
      <c r="R122" s="149"/>
      <c r="S122" s="149"/>
      <c r="T122" s="149"/>
    </row>
    <row r="123" spans="1:20" ht="16.899999999999999" customHeight="1" x14ac:dyDescent="0.25">
      <c r="A123" s="149"/>
      <c r="B123" s="450"/>
      <c r="C123" s="314" t="s">
        <v>850</v>
      </c>
      <c r="D123" s="313">
        <v>14.6</v>
      </c>
      <c r="E123" s="313">
        <v>65</v>
      </c>
      <c r="F123" s="310"/>
      <c r="G123" s="314" t="s">
        <v>850</v>
      </c>
      <c r="H123" s="313">
        <v>29.9</v>
      </c>
      <c r="I123" s="313">
        <v>91.2</v>
      </c>
      <c r="J123" s="310"/>
      <c r="K123" s="314" t="s">
        <v>850</v>
      </c>
      <c r="L123" s="313">
        <v>14.7</v>
      </c>
      <c r="M123" s="313">
        <v>82.2</v>
      </c>
      <c r="N123" s="149"/>
      <c r="O123" s="149"/>
      <c r="P123" s="149"/>
      <c r="Q123" s="149"/>
      <c r="R123" s="149"/>
      <c r="S123" s="149"/>
      <c r="T123" s="149"/>
    </row>
    <row r="124" spans="1:20" ht="14.25" x14ac:dyDescent="0.25">
      <c r="A124" s="149"/>
      <c r="B124" s="149"/>
      <c r="C124" s="152" t="s">
        <v>851</v>
      </c>
      <c r="D124" s="313">
        <v>0</v>
      </c>
      <c r="E124" s="313">
        <v>39.863988845128304</v>
      </c>
      <c r="F124" s="310"/>
      <c r="G124" s="152" t="s">
        <v>851</v>
      </c>
      <c r="H124" s="313">
        <v>0</v>
      </c>
      <c r="I124" s="313">
        <v>34.829153834873154</v>
      </c>
      <c r="J124" s="310"/>
      <c r="K124" s="152" t="s">
        <v>851</v>
      </c>
      <c r="L124" s="313">
        <v>0</v>
      </c>
      <c r="M124" s="313">
        <v>45.895913377575972</v>
      </c>
      <c r="N124" s="149"/>
      <c r="O124" s="149"/>
      <c r="P124" s="149"/>
      <c r="Q124" s="149"/>
      <c r="R124" s="149"/>
      <c r="S124" s="149"/>
      <c r="T124" s="149"/>
    </row>
    <row r="125" spans="1:20" ht="14.25" x14ac:dyDescent="0.25">
      <c r="A125" s="149"/>
      <c r="B125" s="149"/>
      <c r="C125" s="315" t="s">
        <v>852</v>
      </c>
      <c r="D125" s="313"/>
      <c r="E125" s="313">
        <v>0</v>
      </c>
      <c r="F125" s="310"/>
      <c r="G125" s="315" t="s">
        <v>852</v>
      </c>
      <c r="H125" s="313"/>
      <c r="I125" s="313">
        <v>0</v>
      </c>
      <c r="J125" s="310"/>
      <c r="K125" s="315" t="s">
        <v>852</v>
      </c>
      <c r="L125" s="313"/>
      <c r="M125" s="313">
        <v>0</v>
      </c>
      <c r="N125" s="149"/>
      <c r="O125" s="149"/>
      <c r="P125" s="149"/>
      <c r="Q125" s="149"/>
      <c r="R125" s="149"/>
      <c r="S125" s="149"/>
      <c r="T125" s="149"/>
    </row>
    <row r="126" spans="1:20" ht="14.25" x14ac:dyDescent="0.25">
      <c r="A126" s="149"/>
      <c r="B126" s="149"/>
      <c r="C126" s="315" t="s">
        <v>853</v>
      </c>
      <c r="D126" s="313">
        <v>0</v>
      </c>
      <c r="E126" s="313">
        <v>0.39139900682502016</v>
      </c>
      <c r="F126" s="310"/>
      <c r="G126" s="315" t="s">
        <v>853</v>
      </c>
      <c r="H126" s="313">
        <v>0</v>
      </c>
      <c r="I126" s="313">
        <v>0.30796304443466782</v>
      </c>
      <c r="J126" s="310"/>
      <c r="K126" s="315" t="s">
        <v>853</v>
      </c>
      <c r="L126" s="313">
        <v>0</v>
      </c>
      <c r="M126" s="313">
        <v>6.9856793573174994E-2</v>
      </c>
      <c r="N126" s="149"/>
      <c r="O126" s="149"/>
      <c r="P126" s="149"/>
      <c r="Q126" s="149"/>
      <c r="R126" s="149"/>
      <c r="S126" s="149"/>
      <c r="T126" s="149"/>
    </row>
    <row r="127" spans="1:20" ht="16.899999999999999" customHeight="1" x14ac:dyDescent="0.25">
      <c r="A127" s="149"/>
      <c r="B127" s="149"/>
      <c r="C127" s="315" t="s">
        <v>854</v>
      </c>
      <c r="D127" s="313"/>
      <c r="E127" s="313">
        <v>0</v>
      </c>
      <c r="F127" s="310"/>
      <c r="G127" s="315" t="s">
        <v>854</v>
      </c>
      <c r="H127" s="313"/>
      <c r="I127" s="313">
        <v>0</v>
      </c>
      <c r="J127" s="310"/>
      <c r="K127" s="315" t="s">
        <v>854</v>
      </c>
      <c r="L127" s="313"/>
      <c r="M127" s="313">
        <v>0</v>
      </c>
      <c r="N127" s="149"/>
      <c r="O127" s="149"/>
      <c r="P127" s="149"/>
      <c r="Q127" s="149"/>
      <c r="R127" s="149"/>
      <c r="S127" s="149"/>
      <c r="T127" s="149"/>
    </row>
    <row r="128" spans="1:20" ht="15" thickBot="1" x14ac:dyDescent="0.3">
      <c r="A128" s="149"/>
      <c r="B128" s="149"/>
      <c r="C128" s="317" t="s">
        <v>855</v>
      </c>
      <c r="D128" s="316"/>
      <c r="E128" s="316">
        <v>0</v>
      </c>
      <c r="F128" s="310"/>
      <c r="G128" s="317" t="s">
        <v>855</v>
      </c>
      <c r="H128" s="316"/>
      <c r="I128" s="316">
        <v>0</v>
      </c>
      <c r="J128" s="310"/>
      <c r="K128" s="317" t="s">
        <v>855</v>
      </c>
      <c r="L128" s="316"/>
      <c r="M128" s="316">
        <v>0</v>
      </c>
      <c r="N128" s="149"/>
      <c r="O128" s="149"/>
      <c r="P128" s="149"/>
      <c r="Q128" s="149"/>
      <c r="R128" s="149"/>
      <c r="S128" s="149"/>
      <c r="T128" s="149"/>
    </row>
    <row r="129" spans="1:20" ht="6" customHeight="1" thickBot="1" x14ac:dyDescent="0.3">
      <c r="A129" s="149"/>
      <c r="B129" s="149"/>
      <c r="C129" s="404"/>
      <c r="D129" s="405"/>
      <c r="E129" s="405"/>
      <c r="F129" s="1"/>
      <c r="G129" s="404"/>
      <c r="H129" s="405"/>
      <c r="I129" s="405"/>
      <c r="J129" s="1"/>
      <c r="K129" s="404"/>
      <c r="L129" s="405"/>
      <c r="M129" s="405"/>
      <c r="N129" s="149"/>
      <c r="O129" s="149"/>
      <c r="P129" s="149"/>
      <c r="Q129" s="149"/>
      <c r="R129" s="149"/>
      <c r="S129" s="149"/>
      <c r="T129" s="149"/>
    </row>
    <row r="130" spans="1:20" ht="6.75" customHeight="1" thickTop="1" x14ac:dyDescent="0.25">
      <c r="A130" s="149"/>
      <c r="B130" s="149"/>
      <c r="C130" s="318"/>
      <c r="D130" s="318"/>
      <c r="E130" s="318"/>
      <c r="F130" s="318"/>
      <c r="G130" s="318"/>
      <c r="H130" s="318"/>
      <c r="I130" s="318"/>
      <c r="J130" s="318"/>
      <c r="K130" s="318"/>
      <c r="L130" s="318"/>
      <c r="M130" s="318"/>
      <c r="N130" s="149"/>
      <c r="O130" s="149"/>
      <c r="P130" s="149"/>
      <c r="Q130" s="149"/>
      <c r="R130" s="149"/>
      <c r="S130" s="149"/>
      <c r="T130" s="149"/>
    </row>
    <row r="131" spans="1:20" ht="26.25" customHeight="1" x14ac:dyDescent="0.2">
      <c r="A131" s="149"/>
      <c r="B131" s="149"/>
      <c r="C131" s="572" t="s">
        <v>849</v>
      </c>
      <c r="D131" s="572"/>
      <c r="E131" s="572"/>
      <c r="F131" s="572"/>
      <c r="G131" s="572"/>
      <c r="H131" s="572"/>
      <c r="I131" s="572"/>
      <c r="J131" s="572"/>
      <c r="K131" s="572"/>
      <c r="L131" s="572"/>
      <c r="M131" s="572"/>
      <c r="N131" s="149"/>
      <c r="O131" s="149"/>
      <c r="P131" s="149"/>
      <c r="Q131" s="149"/>
      <c r="R131" s="149"/>
      <c r="S131" s="149"/>
      <c r="T131" s="149"/>
    </row>
    <row r="132" spans="1:20" x14ac:dyDescent="0.2">
      <c r="A132" s="149"/>
      <c r="B132" s="149"/>
      <c r="C132" s="149"/>
      <c r="D132" s="149"/>
      <c r="E132" s="149"/>
      <c r="F132" s="149"/>
      <c r="G132" s="149"/>
      <c r="H132" s="149"/>
      <c r="I132" s="149"/>
      <c r="J132" s="149"/>
      <c r="K132" s="149"/>
      <c r="L132" s="149"/>
      <c r="M132" s="149"/>
      <c r="N132" s="149"/>
      <c r="O132" s="149"/>
      <c r="P132" s="149"/>
      <c r="Q132" s="149"/>
      <c r="R132" s="149"/>
      <c r="S132" s="149"/>
      <c r="T132" s="149"/>
    </row>
  </sheetData>
  <mergeCells count="19">
    <mergeCell ref="C119:E119"/>
    <mergeCell ref="G119:I119"/>
    <mergeCell ref="K119:M119"/>
    <mergeCell ref="C131:M131"/>
    <mergeCell ref="C40:D40"/>
    <mergeCell ref="E40:J40"/>
    <mergeCell ref="K40:P40"/>
    <mergeCell ref="A118:T118"/>
    <mergeCell ref="A79:T79"/>
    <mergeCell ref="A81:T81"/>
    <mergeCell ref="C83:D83"/>
    <mergeCell ref="E83:J83"/>
    <mergeCell ref="K83:P83"/>
    <mergeCell ref="A38:T38"/>
    <mergeCell ref="A1:T1"/>
    <mergeCell ref="C3:D3"/>
    <mergeCell ref="E3:J3"/>
    <mergeCell ref="K3:P3"/>
    <mergeCell ref="A36:T36"/>
  </mergeCells>
  <pageMargins left="0.31496062992125984" right="0.11811023622047245" top="0.39370078740157483" bottom="0.39370078740157483" header="0.31496062992125984" footer="0.31496062992125984"/>
  <pageSetup paperSize="9" scale="55" orientation="landscape" r:id="rId1"/>
  <rowBreaks count="3" manualBreakCount="3">
    <brk id="36" max="20" man="1"/>
    <brk id="79" max="20" man="1"/>
    <brk id="11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657DB-D985-4243-9FBA-A949491C35E0}">
  <sheetPr>
    <tabColor theme="7"/>
    <pageSetUpPr fitToPage="1"/>
  </sheetPr>
  <dimension ref="A1:O72"/>
  <sheetViews>
    <sheetView view="pageBreakPreview" zoomScaleNormal="85" zoomScaleSheetLayoutView="100" workbookViewId="0">
      <pane xSplit="2" ySplit="1" topLeftCell="C2" activePane="bottomRight" state="frozen"/>
      <selection pane="topRight" activeCell="C1" sqref="C1"/>
      <selection pane="bottomLeft" activeCell="A2" sqref="A2"/>
      <selection pane="bottomRight" activeCell="A62" sqref="A62"/>
    </sheetView>
  </sheetViews>
  <sheetFormatPr baseColWidth="10" defaultColWidth="11.375" defaultRowHeight="13.5" x14ac:dyDescent="0.25"/>
  <cols>
    <col min="1" max="1" width="35.25" customWidth="1"/>
    <col min="2" max="2" width="22.125" style="498" customWidth="1"/>
    <col min="3" max="10" width="11.25" style="33"/>
    <col min="11" max="11" width="11.25" style="33" customWidth="1"/>
    <col min="12" max="12" width="23.75" customWidth="1"/>
  </cols>
  <sheetData>
    <row r="1" spans="1:15" s="433" customFormat="1" ht="20.25" thickBot="1" x14ac:dyDescent="0.4">
      <c r="A1" s="438" t="s">
        <v>837</v>
      </c>
      <c r="B1" s="496"/>
      <c r="C1" s="428">
        <v>2016</v>
      </c>
      <c r="D1" s="428">
        <v>2017</v>
      </c>
      <c r="E1" s="428">
        <v>2018</v>
      </c>
      <c r="F1" s="428">
        <v>2019</v>
      </c>
      <c r="G1" s="428">
        <v>2020</v>
      </c>
      <c r="H1" s="428">
        <v>2021</v>
      </c>
      <c r="I1" s="428">
        <v>2022</v>
      </c>
      <c r="J1" s="434">
        <v>2023</v>
      </c>
      <c r="K1" s="431" t="s">
        <v>18</v>
      </c>
      <c r="L1" s="440" t="s">
        <v>19</v>
      </c>
      <c r="M1" s="439"/>
    </row>
    <row r="2" spans="1:15" ht="14.25" thickTop="1" x14ac:dyDescent="0.25">
      <c r="A2" s="21" t="s">
        <v>219</v>
      </c>
      <c r="B2" s="491" t="s">
        <v>220</v>
      </c>
      <c r="C2" s="415">
        <v>508036</v>
      </c>
      <c r="D2" s="415">
        <v>519544</v>
      </c>
      <c r="E2" s="415">
        <v>547459</v>
      </c>
      <c r="F2" s="415">
        <v>546924</v>
      </c>
      <c r="G2" s="415">
        <v>571974</v>
      </c>
      <c r="H2" s="415">
        <v>592263</v>
      </c>
      <c r="I2" s="415">
        <v>600278</v>
      </c>
      <c r="J2" s="416">
        <v>594396</v>
      </c>
      <c r="K2" s="46">
        <f>(J2-I2)/I2</f>
        <v>-9.7987932258053762E-3</v>
      </c>
      <c r="L2" s="323"/>
      <c r="M2" s="1"/>
      <c r="O2" s="329"/>
    </row>
    <row r="3" spans="1:15" x14ac:dyDescent="0.25">
      <c r="A3" s="25" t="s">
        <v>916</v>
      </c>
      <c r="B3" s="449"/>
      <c r="C3" s="342" t="s">
        <v>28</v>
      </c>
      <c r="D3" s="342">
        <v>483927</v>
      </c>
      <c r="E3" s="342">
        <v>513770</v>
      </c>
      <c r="F3" s="342">
        <v>516467</v>
      </c>
      <c r="G3" s="342">
        <v>544495</v>
      </c>
      <c r="H3" s="342">
        <v>566938</v>
      </c>
      <c r="I3" s="342">
        <v>577133</v>
      </c>
      <c r="J3" s="345">
        <v>572980</v>
      </c>
      <c r="K3" s="47">
        <f t="shared" ref="K3:K5" si="0">(J3-I3)/I3</f>
        <v>-7.19591497973604E-3</v>
      </c>
      <c r="L3" s="323"/>
      <c r="M3" s="1"/>
      <c r="O3" s="328"/>
    </row>
    <row r="4" spans="1:15" x14ac:dyDescent="0.25">
      <c r="A4" s="55" t="s">
        <v>221</v>
      </c>
      <c r="B4" s="449"/>
      <c r="C4" s="342" t="s">
        <v>28</v>
      </c>
      <c r="D4" s="342">
        <v>29694</v>
      </c>
      <c r="E4" s="342">
        <v>27805</v>
      </c>
      <c r="F4" s="342">
        <v>24926</v>
      </c>
      <c r="G4" s="342">
        <v>22425</v>
      </c>
      <c r="H4" s="342">
        <v>20233</v>
      </c>
      <c r="I4" s="342">
        <v>18279</v>
      </c>
      <c r="J4" s="345">
        <v>16471</v>
      </c>
      <c r="K4" s="47">
        <f t="shared" si="0"/>
        <v>-9.8911318999945291E-2</v>
      </c>
      <c r="L4" s="323"/>
      <c r="M4" s="1"/>
      <c r="O4" s="328"/>
    </row>
    <row r="5" spans="1:15" x14ac:dyDescent="0.25">
      <c r="A5" s="55" t="s">
        <v>222</v>
      </c>
      <c r="B5" s="449"/>
      <c r="C5" s="342" t="s">
        <v>28</v>
      </c>
      <c r="D5" s="342">
        <v>5923</v>
      </c>
      <c r="E5" s="342">
        <v>5884</v>
      </c>
      <c r="F5" s="342">
        <v>5531</v>
      </c>
      <c r="G5" s="342">
        <v>5054</v>
      </c>
      <c r="H5" s="342">
        <v>5092</v>
      </c>
      <c r="I5" s="342">
        <v>4866</v>
      </c>
      <c r="J5" s="345">
        <v>4945</v>
      </c>
      <c r="K5" s="47">
        <f t="shared" si="0"/>
        <v>1.6235100698725854E-2</v>
      </c>
      <c r="L5" s="24"/>
      <c r="M5" s="1"/>
    </row>
    <row r="6" spans="1:15" x14ac:dyDescent="0.25">
      <c r="A6" s="471" t="s">
        <v>223</v>
      </c>
      <c r="B6" s="449"/>
      <c r="C6" s="342"/>
      <c r="D6" s="342"/>
      <c r="E6" s="342"/>
      <c r="F6" s="342"/>
      <c r="G6" s="342"/>
      <c r="H6" s="342"/>
      <c r="I6" s="342"/>
      <c r="J6" s="345"/>
      <c r="K6" s="47"/>
      <c r="L6" s="24"/>
      <c r="M6" s="1"/>
    </row>
    <row r="7" spans="1:15" x14ac:dyDescent="0.25">
      <c r="A7" s="63" t="s">
        <v>224</v>
      </c>
      <c r="B7" s="449"/>
      <c r="C7" s="342">
        <v>88408.959999999977</v>
      </c>
      <c r="D7" s="342">
        <v>96047</v>
      </c>
      <c r="E7" s="342">
        <v>101420</v>
      </c>
      <c r="F7" s="342">
        <v>103878</v>
      </c>
      <c r="G7" s="342">
        <v>111048</v>
      </c>
      <c r="H7" s="342">
        <v>120398</v>
      </c>
      <c r="I7" s="342">
        <v>120087</v>
      </c>
      <c r="J7" s="345">
        <v>115951</v>
      </c>
      <c r="K7" s="47">
        <f>(J7-I7)/I7</f>
        <v>-3.4441696436750026E-2</v>
      </c>
      <c r="L7" s="24"/>
      <c r="M7" s="1"/>
    </row>
    <row r="8" spans="1:15" x14ac:dyDescent="0.25">
      <c r="A8" s="63" t="s">
        <v>39</v>
      </c>
      <c r="B8" s="449"/>
      <c r="C8" s="342">
        <v>44283</v>
      </c>
      <c r="D8" s="342">
        <v>43438</v>
      </c>
      <c r="E8" s="342">
        <v>45412</v>
      </c>
      <c r="F8" s="342">
        <v>45426</v>
      </c>
      <c r="G8" s="342">
        <v>43383</v>
      </c>
      <c r="H8" s="342">
        <v>45165</v>
      </c>
      <c r="I8" s="342">
        <v>49270</v>
      </c>
      <c r="J8" s="345">
        <v>47173</v>
      </c>
      <c r="K8" s="47">
        <f t="shared" ref="K8:K12" si="1">(J8-I8)/I8</f>
        <v>-4.2561396387253904E-2</v>
      </c>
      <c r="L8" s="24"/>
      <c r="M8" s="1"/>
    </row>
    <row r="9" spans="1:15" x14ac:dyDescent="0.25">
      <c r="A9" s="63" t="s">
        <v>40</v>
      </c>
      <c r="B9" s="449"/>
      <c r="C9" s="342">
        <v>149279</v>
      </c>
      <c r="D9" s="342">
        <v>148201</v>
      </c>
      <c r="E9" s="342">
        <v>158419</v>
      </c>
      <c r="F9" s="342">
        <v>160707</v>
      </c>
      <c r="G9" s="342">
        <v>167712</v>
      </c>
      <c r="H9" s="342">
        <v>176825</v>
      </c>
      <c r="I9" s="342">
        <v>184712</v>
      </c>
      <c r="J9" s="345">
        <v>187800</v>
      </c>
      <c r="K9" s="47">
        <f t="shared" si="1"/>
        <v>1.6717917623110572E-2</v>
      </c>
      <c r="L9" s="24"/>
      <c r="M9" s="1"/>
    </row>
    <row r="10" spans="1:15" x14ac:dyDescent="0.25">
      <c r="A10" s="63" t="s">
        <v>41</v>
      </c>
      <c r="B10" s="449"/>
      <c r="C10" s="342" t="s">
        <v>225</v>
      </c>
      <c r="D10" s="342" t="s">
        <v>225</v>
      </c>
      <c r="E10" s="342">
        <v>36897.020000000004</v>
      </c>
      <c r="F10" s="342">
        <v>34795</v>
      </c>
      <c r="G10" s="342">
        <v>36948</v>
      </c>
      <c r="H10" s="342">
        <v>39541</v>
      </c>
      <c r="I10" s="342">
        <v>40401</v>
      </c>
      <c r="J10" s="345">
        <v>42312</v>
      </c>
      <c r="K10" s="47">
        <f t="shared" si="1"/>
        <v>4.7300809385906292E-2</v>
      </c>
      <c r="L10" s="24"/>
      <c r="M10" s="1"/>
    </row>
    <row r="11" spans="1:15" x14ac:dyDescent="0.25">
      <c r="A11" s="63" t="s">
        <v>42</v>
      </c>
      <c r="B11" s="449"/>
      <c r="C11" s="342">
        <v>214873.00000000003</v>
      </c>
      <c r="D11" s="342">
        <v>219738</v>
      </c>
      <c r="E11" s="342">
        <v>192243.98</v>
      </c>
      <c r="F11" s="342">
        <v>188986</v>
      </c>
      <c r="G11" s="342">
        <v>200062</v>
      </c>
      <c r="H11" s="342">
        <v>196915</v>
      </c>
      <c r="I11" s="342">
        <v>191689</v>
      </c>
      <c r="J11" s="345">
        <v>186715</v>
      </c>
      <c r="K11" s="47">
        <f t="shared" si="1"/>
        <v>-2.5948280809018776E-2</v>
      </c>
      <c r="L11" s="24"/>
      <c r="M11" s="1"/>
    </row>
    <row r="12" spans="1:15" x14ac:dyDescent="0.25">
      <c r="A12" s="63" t="s">
        <v>43</v>
      </c>
      <c r="B12" s="449"/>
      <c r="C12" s="342">
        <v>11192</v>
      </c>
      <c r="D12" s="342">
        <v>12120</v>
      </c>
      <c r="E12" s="342">
        <v>13067</v>
      </c>
      <c r="F12" s="342">
        <v>13132</v>
      </c>
      <c r="G12" s="342">
        <v>12821</v>
      </c>
      <c r="H12" s="342">
        <v>13419</v>
      </c>
      <c r="I12" s="342">
        <v>14119</v>
      </c>
      <c r="J12" s="345">
        <v>14445</v>
      </c>
      <c r="K12" s="47">
        <f t="shared" si="1"/>
        <v>2.3089453927331964E-2</v>
      </c>
      <c r="L12" s="24"/>
      <c r="M12" s="1"/>
    </row>
    <row r="13" spans="1:15" x14ac:dyDescent="0.25">
      <c r="A13" s="471" t="s">
        <v>226</v>
      </c>
      <c r="B13" s="449"/>
      <c r="C13" s="342"/>
      <c r="D13" s="342"/>
      <c r="E13" s="342"/>
      <c r="F13" s="342"/>
      <c r="G13" s="342"/>
      <c r="H13" s="342"/>
      <c r="I13" s="342"/>
      <c r="J13" s="345"/>
      <c r="K13" s="47"/>
      <c r="L13" s="24"/>
      <c r="M13" s="1"/>
    </row>
    <row r="14" spans="1:15" x14ac:dyDescent="0.25">
      <c r="A14" s="63" t="s">
        <v>227</v>
      </c>
      <c r="B14" s="449"/>
      <c r="C14" s="342">
        <v>333080</v>
      </c>
      <c r="D14" s="342">
        <v>339521</v>
      </c>
      <c r="E14" s="342">
        <v>351429</v>
      </c>
      <c r="F14" s="342">
        <v>348604</v>
      </c>
      <c r="G14" s="342">
        <v>357737</v>
      </c>
      <c r="H14" s="342">
        <v>363552</v>
      </c>
      <c r="I14" s="342">
        <v>362404</v>
      </c>
      <c r="J14" s="345">
        <v>358602</v>
      </c>
      <c r="K14" s="47">
        <f>(J14-I14)/I14</f>
        <v>-1.0491054182624917E-2</v>
      </c>
      <c r="L14" s="24"/>
      <c r="M14" s="1"/>
    </row>
    <row r="15" spans="1:15" x14ac:dyDescent="0.25">
      <c r="A15" s="63" t="s">
        <v>228</v>
      </c>
      <c r="B15" s="449"/>
      <c r="C15" s="342">
        <v>121987</v>
      </c>
      <c r="D15" s="342">
        <v>123719</v>
      </c>
      <c r="E15" s="342">
        <v>128782</v>
      </c>
      <c r="F15" s="342">
        <v>127700</v>
      </c>
      <c r="G15" s="342">
        <v>127909</v>
      </c>
      <c r="H15" s="342">
        <v>135528</v>
      </c>
      <c r="I15" s="342">
        <v>138202</v>
      </c>
      <c r="J15" s="345">
        <v>139594</v>
      </c>
      <c r="K15" s="47">
        <f t="shared" ref="K15:K20" si="2">(J15-I15)/I15</f>
        <v>1.0072213137291791E-2</v>
      </c>
      <c r="L15" s="24"/>
      <c r="M15" s="1"/>
    </row>
    <row r="16" spans="1:15" x14ac:dyDescent="0.25">
      <c r="A16" s="26" t="s">
        <v>229</v>
      </c>
      <c r="B16" s="449"/>
      <c r="C16" s="342">
        <v>211093</v>
      </c>
      <c r="D16" s="342">
        <v>215802</v>
      </c>
      <c r="E16" s="342">
        <v>222647</v>
      </c>
      <c r="F16" s="342">
        <v>220904</v>
      </c>
      <c r="G16" s="342">
        <v>229827</v>
      </c>
      <c r="H16" s="342">
        <v>228024</v>
      </c>
      <c r="I16" s="342">
        <v>224202</v>
      </c>
      <c r="J16" s="345">
        <v>219008</v>
      </c>
      <c r="K16" s="47">
        <f t="shared" si="2"/>
        <v>-2.3166608683241007E-2</v>
      </c>
      <c r="L16" s="24"/>
      <c r="M16" s="1"/>
    </row>
    <row r="17" spans="1:13" x14ac:dyDescent="0.25">
      <c r="A17" s="63" t="s">
        <v>230</v>
      </c>
      <c r="B17" s="449"/>
      <c r="C17" s="342">
        <v>81152</v>
      </c>
      <c r="D17" s="342">
        <v>84470</v>
      </c>
      <c r="E17" s="342">
        <v>92752</v>
      </c>
      <c r="F17" s="342">
        <v>96413</v>
      </c>
      <c r="G17" s="342">
        <v>114081</v>
      </c>
      <c r="H17" s="342">
        <v>123682</v>
      </c>
      <c r="I17" s="342">
        <v>126826</v>
      </c>
      <c r="J17" s="345">
        <v>126394</v>
      </c>
      <c r="K17" s="47">
        <f t="shared" si="2"/>
        <v>-3.4062416223802692E-3</v>
      </c>
      <c r="L17" s="24"/>
      <c r="M17" s="1"/>
    </row>
    <row r="18" spans="1:13" x14ac:dyDescent="0.25">
      <c r="A18" s="63" t="s">
        <v>231</v>
      </c>
      <c r="B18" s="449"/>
      <c r="C18" s="342">
        <v>75045</v>
      </c>
      <c r="D18" s="342">
        <v>76727</v>
      </c>
      <c r="E18" s="342">
        <v>84037</v>
      </c>
      <c r="F18" s="342">
        <v>80687</v>
      </c>
      <c r="G18" s="342">
        <v>80737</v>
      </c>
      <c r="H18" s="342">
        <v>84855</v>
      </c>
      <c r="I18" s="342">
        <v>90481</v>
      </c>
      <c r="J18" s="345">
        <v>88334</v>
      </c>
      <c r="K18" s="47">
        <f t="shared" si="2"/>
        <v>-2.3728738630209658E-2</v>
      </c>
      <c r="L18" s="24"/>
      <c r="M18" s="1"/>
    </row>
    <row r="19" spans="1:13" x14ac:dyDescent="0.25">
      <c r="A19" s="63" t="s">
        <v>232</v>
      </c>
      <c r="B19" s="449"/>
      <c r="C19" s="342">
        <v>18759</v>
      </c>
      <c r="D19" s="342">
        <v>18826</v>
      </c>
      <c r="E19" s="342">
        <v>19241</v>
      </c>
      <c r="F19" s="342">
        <v>21220</v>
      </c>
      <c r="G19" s="342">
        <v>19420</v>
      </c>
      <c r="H19" s="342">
        <v>20174</v>
      </c>
      <c r="I19" s="342">
        <v>20567</v>
      </c>
      <c r="J19" s="345">
        <v>21066</v>
      </c>
      <c r="K19" s="47">
        <f t="shared" si="2"/>
        <v>2.426216754995867E-2</v>
      </c>
      <c r="L19" s="24"/>
      <c r="M19" s="1"/>
    </row>
    <row r="20" spans="1:13" ht="15" x14ac:dyDescent="0.25">
      <c r="A20" s="21" t="s">
        <v>692</v>
      </c>
      <c r="B20" s="491" t="s">
        <v>71</v>
      </c>
      <c r="C20" s="36">
        <v>0.19</v>
      </c>
      <c r="D20" s="36">
        <v>0.18</v>
      </c>
      <c r="E20" s="36">
        <v>0.18</v>
      </c>
      <c r="F20" s="36">
        <v>0.17</v>
      </c>
      <c r="G20" s="36">
        <v>0.18</v>
      </c>
      <c r="H20" s="36">
        <v>0.17</v>
      </c>
      <c r="I20" s="36">
        <v>0.17</v>
      </c>
      <c r="J20" s="89">
        <v>0.17</v>
      </c>
      <c r="K20" s="36">
        <f t="shared" si="2"/>
        <v>0</v>
      </c>
      <c r="L20" s="24"/>
      <c r="M20" s="1"/>
    </row>
    <row r="21" spans="1:13" x14ac:dyDescent="0.25">
      <c r="A21" s="21" t="s">
        <v>219</v>
      </c>
      <c r="B21" s="491" t="s">
        <v>233</v>
      </c>
      <c r="C21" s="415">
        <v>498459</v>
      </c>
      <c r="D21" s="415">
        <v>513338</v>
      </c>
      <c r="E21" s="415">
        <v>534369.64183333446</v>
      </c>
      <c r="F21" s="415">
        <v>544282</v>
      </c>
      <c r="G21" s="415">
        <v>547128</v>
      </c>
      <c r="H21" s="415">
        <v>574047</v>
      </c>
      <c r="I21" s="415">
        <v>589109</v>
      </c>
      <c r="J21" s="416">
        <v>591412</v>
      </c>
      <c r="K21" s="46">
        <f>(J21-I21)/I21</f>
        <v>3.9092935263253491E-3</v>
      </c>
      <c r="L21" s="24"/>
      <c r="M21" s="1"/>
    </row>
    <row r="22" spans="1:13" x14ac:dyDescent="0.25">
      <c r="A22" s="25" t="s">
        <v>916</v>
      </c>
      <c r="B22" s="449"/>
      <c r="C22" s="342">
        <v>459990</v>
      </c>
      <c r="D22" s="342">
        <v>477251</v>
      </c>
      <c r="E22" s="342">
        <v>499943</v>
      </c>
      <c r="F22" s="342">
        <v>512325</v>
      </c>
      <c r="G22" s="342">
        <v>518277</v>
      </c>
      <c r="H22" s="342">
        <v>547889</v>
      </c>
      <c r="I22" s="342">
        <v>564843</v>
      </c>
      <c r="J22" s="345">
        <v>569266</v>
      </c>
      <c r="K22" s="47">
        <f t="shared" ref="K22:K68" si="3">(J22-I22)/I22</f>
        <v>7.8304944913896429E-3</v>
      </c>
      <c r="L22" s="24"/>
      <c r="M22" s="1"/>
    </row>
    <row r="23" spans="1:13" x14ac:dyDescent="0.25">
      <c r="A23" s="55" t="s">
        <v>221</v>
      </c>
      <c r="B23" s="449"/>
      <c r="C23" s="342">
        <v>32976</v>
      </c>
      <c r="D23" s="342">
        <v>30468</v>
      </c>
      <c r="E23" s="342">
        <v>28718</v>
      </c>
      <c r="F23" s="342">
        <v>26296</v>
      </c>
      <c r="G23" s="342">
        <v>23611</v>
      </c>
      <c r="H23" s="342">
        <v>21203</v>
      </c>
      <c r="I23" s="342">
        <v>19202</v>
      </c>
      <c r="J23" s="345">
        <v>17341</v>
      </c>
      <c r="K23" s="47">
        <f t="shared" si="3"/>
        <v>-9.6916987813769395E-2</v>
      </c>
      <c r="L23" s="24"/>
      <c r="M23" s="1"/>
    </row>
    <row r="24" spans="1:13" x14ac:dyDescent="0.25">
      <c r="A24" s="55" t="s">
        <v>222</v>
      </c>
      <c r="B24" s="449"/>
      <c r="C24" s="342">
        <v>5493</v>
      </c>
      <c r="D24" s="342">
        <v>5619</v>
      </c>
      <c r="E24" s="342">
        <v>5709</v>
      </c>
      <c r="F24" s="342">
        <v>5661</v>
      </c>
      <c r="G24" s="342">
        <v>5240</v>
      </c>
      <c r="H24" s="342">
        <v>4955</v>
      </c>
      <c r="I24" s="342">
        <v>5064</v>
      </c>
      <c r="J24" s="345">
        <v>4805</v>
      </c>
      <c r="K24" s="47">
        <f t="shared" si="3"/>
        <v>-5.1145339652448656E-2</v>
      </c>
      <c r="L24" s="24"/>
      <c r="M24" s="1"/>
    </row>
    <row r="25" spans="1:13" x14ac:dyDescent="0.25">
      <c r="A25" s="471" t="s">
        <v>223</v>
      </c>
      <c r="B25" s="449"/>
      <c r="C25" s="342"/>
      <c r="D25" s="342"/>
      <c r="E25" s="342"/>
      <c r="F25" s="342"/>
      <c r="G25" s="342"/>
      <c r="H25" s="342"/>
      <c r="I25" s="342"/>
      <c r="J25" s="345"/>
      <c r="K25" s="47"/>
      <c r="L25" s="24"/>
      <c r="M25" s="1"/>
    </row>
    <row r="26" spans="1:13" x14ac:dyDescent="0.25">
      <c r="A26" s="63" t="s">
        <v>224</v>
      </c>
      <c r="B26" s="449"/>
      <c r="C26" s="342" t="s">
        <v>28</v>
      </c>
      <c r="D26" s="342">
        <v>90884</v>
      </c>
      <c r="E26" s="342">
        <v>98697</v>
      </c>
      <c r="F26" s="342">
        <v>102356</v>
      </c>
      <c r="G26" s="342">
        <v>105569</v>
      </c>
      <c r="H26" s="342">
        <v>115228</v>
      </c>
      <c r="I26" s="342">
        <v>119897</v>
      </c>
      <c r="J26" s="345">
        <v>117185</v>
      </c>
      <c r="K26" s="47">
        <f t="shared" si="3"/>
        <v>-2.2619414997873174E-2</v>
      </c>
      <c r="L26" s="24"/>
      <c r="M26" s="1"/>
    </row>
    <row r="27" spans="1:13" x14ac:dyDescent="0.25">
      <c r="A27" s="63" t="s">
        <v>39</v>
      </c>
      <c r="B27" s="449"/>
      <c r="C27" s="342" t="s">
        <v>28</v>
      </c>
      <c r="D27" s="342">
        <v>44142</v>
      </c>
      <c r="E27" s="342">
        <v>44933</v>
      </c>
      <c r="F27" s="342">
        <v>45837</v>
      </c>
      <c r="G27" s="342">
        <v>44293</v>
      </c>
      <c r="H27" s="342">
        <v>43777</v>
      </c>
      <c r="I27" s="342">
        <v>48174</v>
      </c>
      <c r="J27" s="345">
        <v>47650</v>
      </c>
      <c r="K27" s="47">
        <f t="shared" si="3"/>
        <v>-1.0877236683688297E-2</v>
      </c>
      <c r="L27" s="24"/>
      <c r="M27" s="1"/>
    </row>
    <row r="28" spans="1:13" x14ac:dyDescent="0.25">
      <c r="A28" s="63" t="s">
        <v>40</v>
      </c>
      <c r="B28" s="449"/>
      <c r="C28" s="342" t="s">
        <v>28</v>
      </c>
      <c r="D28" s="342">
        <v>151230</v>
      </c>
      <c r="E28" s="342">
        <v>154034</v>
      </c>
      <c r="F28" s="342">
        <v>157656</v>
      </c>
      <c r="G28" s="342">
        <v>160776</v>
      </c>
      <c r="H28" s="342">
        <v>169503</v>
      </c>
      <c r="I28" s="342">
        <v>180765</v>
      </c>
      <c r="J28" s="345">
        <v>184875</v>
      </c>
      <c r="K28" s="47">
        <f t="shared" si="3"/>
        <v>2.2736702348352834E-2</v>
      </c>
      <c r="L28" s="24"/>
      <c r="M28" s="1"/>
    </row>
    <row r="29" spans="1:13" x14ac:dyDescent="0.25">
      <c r="A29" s="63" t="s">
        <v>41</v>
      </c>
      <c r="B29" s="449"/>
      <c r="C29" s="342" t="s">
        <v>74</v>
      </c>
      <c r="D29" s="342" t="s">
        <v>74</v>
      </c>
      <c r="E29" s="342">
        <v>34236.417999999998</v>
      </c>
      <c r="F29" s="342">
        <v>35866</v>
      </c>
      <c r="G29" s="342">
        <v>34883</v>
      </c>
      <c r="H29" s="342">
        <v>37980</v>
      </c>
      <c r="I29" s="342">
        <v>39246</v>
      </c>
      <c r="J29" s="345">
        <v>40492</v>
      </c>
      <c r="K29" s="47">
        <f t="shared" si="3"/>
        <v>3.1748458441624626E-2</v>
      </c>
      <c r="L29" s="24"/>
      <c r="M29" s="1"/>
    </row>
    <row r="30" spans="1:13" x14ac:dyDescent="0.25">
      <c r="A30" s="63" t="s">
        <v>42</v>
      </c>
      <c r="B30" s="449"/>
      <c r="C30" s="342" t="s">
        <v>28</v>
      </c>
      <c r="D30" s="342">
        <v>215303</v>
      </c>
      <c r="E30" s="342">
        <v>189814.31216666696</v>
      </c>
      <c r="F30" s="342">
        <v>189490</v>
      </c>
      <c r="G30" s="342">
        <v>188635</v>
      </c>
      <c r="H30" s="342">
        <v>194565</v>
      </c>
      <c r="I30" s="342">
        <v>187330</v>
      </c>
      <c r="J30" s="345">
        <v>186857</v>
      </c>
      <c r="K30" s="47">
        <f t="shared" si="3"/>
        <v>-2.5249559600704638E-3</v>
      </c>
      <c r="L30" s="24"/>
      <c r="M30" s="1"/>
    </row>
    <row r="31" spans="1:13" x14ac:dyDescent="0.25">
      <c r="A31" s="63" t="s">
        <v>43</v>
      </c>
      <c r="B31" s="449"/>
      <c r="C31" s="342" t="s">
        <v>28</v>
      </c>
      <c r="D31" s="342">
        <v>11779</v>
      </c>
      <c r="E31" s="342">
        <v>12655</v>
      </c>
      <c r="F31" s="342">
        <v>13077</v>
      </c>
      <c r="G31" s="342">
        <v>12973</v>
      </c>
      <c r="H31" s="342">
        <v>12994</v>
      </c>
      <c r="I31" s="342">
        <v>13697</v>
      </c>
      <c r="J31" s="345">
        <v>14353</v>
      </c>
      <c r="K31" s="47">
        <f t="shared" si="3"/>
        <v>4.7893699350222675E-2</v>
      </c>
      <c r="L31" s="24"/>
      <c r="M31" s="1"/>
    </row>
    <row r="32" spans="1:13" x14ac:dyDescent="0.25">
      <c r="A32" s="471" t="s">
        <v>226</v>
      </c>
      <c r="B32" s="449"/>
      <c r="C32" s="342"/>
      <c r="D32" s="342"/>
      <c r="E32" s="342"/>
      <c r="F32" s="342"/>
      <c r="G32" s="342"/>
      <c r="H32" s="342"/>
      <c r="I32" s="342"/>
      <c r="J32" s="345"/>
      <c r="K32" s="47"/>
      <c r="L32" s="24"/>
      <c r="M32" s="1"/>
    </row>
    <row r="33" spans="1:13" x14ac:dyDescent="0.25">
      <c r="A33" s="63" t="s">
        <v>227</v>
      </c>
      <c r="B33" s="449"/>
      <c r="C33" s="342" t="s">
        <v>28</v>
      </c>
      <c r="D33" s="342">
        <v>334868</v>
      </c>
      <c r="E33" s="342">
        <v>345918</v>
      </c>
      <c r="F33" s="342">
        <v>347780</v>
      </c>
      <c r="G33" s="342">
        <v>345274</v>
      </c>
      <c r="H33" s="342">
        <v>355416</v>
      </c>
      <c r="I33" s="342">
        <v>356096</v>
      </c>
      <c r="J33" s="345">
        <v>356680</v>
      </c>
      <c r="K33" s="47">
        <f t="shared" si="3"/>
        <v>1.6400071890726095E-3</v>
      </c>
      <c r="L33" s="24"/>
      <c r="M33" s="1"/>
    </row>
    <row r="34" spans="1:13" x14ac:dyDescent="0.25">
      <c r="A34" s="63" t="s">
        <v>228</v>
      </c>
      <c r="B34" s="449"/>
      <c r="C34" s="342" t="s">
        <v>28</v>
      </c>
      <c r="D34" s="342">
        <v>123270</v>
      </c>
      <c r="E34" s="342">
        <v>126229</v>
      </c>
      <c r="F34" s="342">
        <v>127480</v>
      </c>
      <c r="G34" s="342">
        <v>126431</v>
      </c>
      <c r="H34" s="342">
        <v>130517</v>
      </c>
      <c r="I34" s="342">
        <v>136909</v>
      </c>
      <c r="J34" s="345">
        <v>137399</v>
      </c>
      <c r="K34" s="47">
        <f t="shared" si="3"/>
        <v>3.5790196407832942E-3</v>
      </c>
      <c r="L34" s="24"/>
      <c r="M34" s="1"/>
    </row>
    <row r="35" spans="1:13" x14ac:dyDescent="0.25">
      <c r="A35" s="26" t="s">
        <v>229</v>
      </c>
      <c r="B35" s="449"/>
      <c r="C35" s="342" t="s">
        <v>28</v>
      </c>
      <c r="D35" s="342">
        <v>211598</v>
      </c>
      <c r="E35" s="342">
        <v>219689</v>
      </c>
      <c r="F35" s="342">
        <v>220300</v>
      </c>
      <c r="G35" s="342">
        <v>218843</v>
      </c>
      <c r="H35" s="342">
        <v>224899</v>
      </c>
      <c r="I35" s="342">
        <v>219187</v>
      </c>
      <c r="J35" s="345">
        <v>219281</v>
      </c>
      <c r="K35" s="47">
        <f t="shared" si="3"/>
        <v>4.2885755085839947E-4</v>
      </c>
      <c r="L35" s="24"/>
      <c r="M35" s="1"/>
    </row>
    <row r="36" spans="1:13" x14ac:dyDescent="0.25">
      <c r="A36" s="63" t="s">
        <v>230</v>
      </c>
      <c r="B36" s="449"/>
      <c r="C36" s="342" t="s">
        <v>28</v>
      </c>
      <c r="D36" s="342">
        <v>83012</v>
      </c>
      <c r="E36" s="342">
        <v>88481</v>
      </c>
      <c r="F36" s="342">
        <v>94653</v>
      </c>
      <c r="G36" s="342">
        <v>101429</v>
      </c>
      <c r="H36" s="342">
        <v>116531</v>
      </c>
      <c r="I36" s="342">
        <v>124780</v>
      </c>
      <c r="J36" s="345">
        <v>125062</v>
      </c>
      <c r="K36" s="47">
        <f t="shared" si="3"/>
        <v>2.2599775605064913E-3</v>
      </c>
      <c r="L36" s="24"/>
      <c r="M36" s="1"/>
    </row>
    <row r="37" spans="1:13" x14ac:dyDescent="0.25">
      <c r="A37" s="63" t="s">
        <v>231</v>
      </c>
      <c r="B37" s="449"/>
      <c r="C37" s="342" t="s">
        <v>28</v>
      </c>
      <c r="D37" s="342">
        <v>76770</v>
      </c>
      <c r="E37" s="342">
        <v>80841</v>
      </c>
      <c r="F37" s="342">
        <v>81617</v>
      </c>
      <c r="G37" s="342">
        <v>80304</v>
      </c>
      <c r="H37" s="342">
        <v>82405</v>
      </c>
      <c r="I37" s="342">
        <v>87810</v>
      </c>
      <c r="J37" s="345">
        <v>89336</v>
      </c>
      <c r="K37" s="47">
        <f t="shared" si="3"/>
        <v>1.7378430702653457E-2</v>
      </c>
      <c r="L37" s="24"/>
      <c r="M37" s="1"/>
    </row>
    <row r="38" spans="1:13" ht="14.25" thickBot="1" x14ac:dyDescent="0.3">
      <c r="A38" s="64" t="s">
        <v>232</v>
      </c>
      <c r="B38" s="38"/>
      <c r="C38" s="74" t="s">
        <v>28</v>
      </c>
      <c r="D38" s="74">
        <v>18688</v>
      </c>
      <c r="E38" s="74">
        <v>19130</v>
      </c>
      <c r="F38" s="74">
        <v>20232</v>
      </c>
      <c r="G38" s="74">
        <v>20121</v>
      </c>
      <c r="H38" s="74">
        <v>19695</v>
      </c>
      <c r="I38" s="74">
        <v>20423</v>
      </c>
      <c r="J38" s="103">
        <v>20334</v>
      </c>
      <c r="K38" s="48">
        <f t="shared" si="3"/>
        <v>-4.3578318562405129E-3</v>
      </c>
      <c r="L38" s="27"/>
      <c r="M38" s="1"/>
    </row>
    <row r="39" spans="1:13" ht="15.75" thickTop="1" x14ac:dyDescent="0.25">
      <c r="A39" s="21" t="s">
        <v>234</v>
      </c>
      <c r="B39" s="491" t="s">
        <v>235</v>
      </c>
      <c r="C39" s="415">
        <v>459262</v>
      </c>
      <c r="D39" s="415">
        <v>472208</v>
      </c>
      <c r="E39" s="415">
        <v>499018.04299999948</v>
      </c>
      <c r="F39" s="415">
        <v>499250</v>
      </c>
      <c r="G39" s="415">
        <v>526896</v>
      </c>
      <c r="H39" s="415">
        <v>548042</v>
      </c>
      <c r="I39" s="415">
        <v>554975</v>
      </c>
      <c r="J39" s="416">
        <v>551233</v>
      </c>
      <c r="K39" s="46">
        <f t="shared" si="3"/>
        <v>-6.7426460651380691E-3</v>
      </c>
      <c r="L39" s="24"/>
      <c r="M39" s="1"/>
    </row>
    <row r="40" spans="1:13" x14ac:dyDescent="0.25">
      <c r="A40" s="471" t="s">
        <v>223</v>
      </c>
      <c r="B40" s="449"/>
      <c r="C40" s="342"/>
      <c r="D40" s="342"/>
      <c r="E40" s="342"/>
      <c r="F40" s="342"/>
      <c r="G40" s="342"/>
      <c r="H40" s="342"/>
      <c r="I40" s="342"/>
      <c r="J40" s="345"/>
      <c r="K40" s="47"/>
      <c r="L40" s="24"/>
      <c r="M40" s="1"/>
    </row>
    <row r="41" spans="1:13" x14ac:dyDescent="0.25">
      <c r="A41" s="63" t="s">
        <v>224</v>
      </c>
      <c r="B41" s="449"/>
      <c r="C41" s="342">
        <v>82792</v>
      </c>
      <c r="D41" s="342">
        <v>90784</v>
      </c>
      <c r="E41" s="342">
        <v>95717</v>
      </c>
      <c r="F41" s="342">
        <v>98203</v>
      </c>
      <c r="G41" s="342">
        <v>105036</v>
      </c>
      <c r="H41" s="342">
        <v>114134</v>
      </c>
      <c r="I41" s="342">
        <v>114151</v>
      </c>
      <c r="J41" s="345">
        <v>110411</v>
      </c>
      <c r="K41" s="47">
        <f t="shared" si="3"/>
        <v>-3.2763620117213163E-2</v>
      </c>
      <c r="L41" s="24"/>
      <c r="M41" s="1"/>
    </row>
    <row r="42" spans="1:13" x14ac:dyDescent="0.25">
      <c r="A42" s="63" t="s">
        <v>39</v>
      </c>
      <c r="B42" s="449"/>
      <c r="C42" s="342">
        <v>41886</v>
      </c>
      <c r="D42" s="342">
        <v>41034</v>
      </c>
      <c r="E42" s="342">
        <v>42783</v>
      </c>
      <c r="F42" s="342">
        <v>42712</v>
      </c>
      <c r="G42" s="342">
        <v>41897</v>
      </c>
      <c r="H42" s="342">
        <v>43840</v>
      </c>
      <c r="I42" s="342">
        <v>48053</v>
      </c>
      <c r="J42" s="345">
        <v>46026</v>
      </c>
      <c r="K42" s="47">
        <f t="shared" si="3"/>
        <v>-4.2182590056812269E-2</v>
      </c>
      <c r="L42" s="24"/>
      <c r="M42" s="1"/>
    </row>
    <row r="43" spans="1:13" x14ac:dyDescent="0.25">
      <c r="A43" s="63" t="s">
        <v>40</v>
      </c>
      <c r="B43" s="449"/>
      <c r="C43" s="342">
        <v>146739</v>
      </c>
      <c r="D43" s="342">
        <v>145575</v>
      </c>
      <c r="E43" s="342">
        <v>155954</v>
      </c>
      <c r="F43" s="342">
        <v>156836</v>
      </c>
      <c r="G43" s="342">
        <v>166199</v>
      </c>
      <c r="H43" s="342">
        <v>175099</v>
      </c>
      <c r="I43" s="342">
        <v>182403</v>
      </c>
      <c r="J43" s="345">
        <v>185608</v>
      </c>
      <c r="K43" s="47">
        <f t="shared" si="3"/>
        <v>1.7570982933394735E-2</v>
      </c>
      <c r="L43" s="24"/>
      <c r="M43" s="1"/>
    </row>
    <row r="44" spans="1:13" x14ac:dyDescent="0.25">
      <c r="A44" s="63" t="s">
        <v>41</v>
      </c>
      <c r="B44" s="449"/>
      <c r="C44" s="342" t="s">
        <v>74</v>
      </c>
      <c r="D44" s="342" t="s">
        <v>74</v>
      </c>
      <c r="E44" s="342">
        <v>31883.471000000001</v>
      </c>
      <c r="F44" s="342">
        <v>30335</v>
      </c>
      <c r="G44" s="342">
        <v>31995</v>
      </c>
      <c r="H44" s="342">
        <v>33809</v>
      </c>
      <c r="I44" s="342">
        <v>32721</v>
      </c>
      <c r="J44" s="345">
        <v>33687</v>
      </c>
      <c r="K44" s="47">
        <f t="shared" si="3"/>
        <v>2.9522325112313192E-2</v>
      </c>
      <c r="L44" s="24"/>
      <c r="M44" s="1"/>
    </row>
    <row r="45" spans="1:13" x14ac:dyDescent="0.25">
      <c r="A45" s="63" t="s">
        <v>42</v>
      </c>
      <c r="B45" s="449"/>
      <c r="C45" s="342">
        <v>177307</v>
      </c>
      <c r="D45" s="342">
        <v>183430</v>
      </c>
      <c r="E45" s="342">
        <v>160353.79099999985</v>
      </c>
      <c r="F45" s="342">
        <v>158713</v>
      </c>
      <c r="G45" s="342">
        <v>169299</v>
      </c>
      <c r="H45" s="342">
        <v>168084</v>
      </c>
      <c r="I45" s="342">
        <v>163904</v>
      </c>
      <c r="J45" s="345">
        <v>161428</v>
      </c>
      <c r="K45" s="47">
        <f t="shared" si="3"/>
        <v>-1.5106403748535729E-2</v>
      </c>
      <c r="L45" s="24"/>
      <c r="M45" s="1"/>
    </row>
    <row r="46" spans="1:13" ht="15" x14ac:dyDescent="0.25">
      <c r="A46" s="63" t="s">
        <v>635</v>
      </c>
      <c r="B46" s="449"/>
      <c r="C46" s="342">
        <v>10538</v>
      </c>
      <c r="D46" s="342">
        <v>11385</v>
      </c>
      <c r="E46" s="342">
        <v>12327</v>
      </c>
      <c r="F46" s="342">
        <v>12451</v>
      </c>
      <c r="G46" s="342">
        <v>12470</v>
      </c>
      <c r="H46" s="342">
        <v>13076</v>
      </c>
      <c r="I46" s="342">
        <v>13743</v>
      </c>
      <c r="J46" s="345">
        <v>14073</v>
      </c>
      <c r="K46" s="47">
        <f t="shared" si="3"/>
        <v>2.4012224405151713E-2</v>
      </c>
      <c r="L46" s="24"/>
      <c r="M46" s="1"/>
    </row>
    <row r="47" spans="1:13" x14ac:dyDescent="0.25">
      <c r="A47" s="471" t="s">
        <v>226</v>
      </c>
      <c r="B47" s="449"/>
      <c r="C47" s="342"/>
      <c r="D47" s="342"/>
      <c r="E47" s="342"/>
      <c r="F47" s="342"/>
      <c r="G47" s="342"/>
      <c r="H47" s="342"/>
      <c r="I47" s="342"/>
      <c r="J47" s="345"/>
      <c r="K47" s="47"/>
      <c r="L47" s="24"/>
      <c r="M47" s="1"/>
    </row>
    <row r="48" spans="1:13" x14ac:dyDescent="0.25">
      <c r="A48" s="63" t="s">
        <v>227</v>
      </c>
      <c r="B48" s="449"/>
      <c r="C48" s="342">
        <v>287641</v>
      </c>
      <c r="D48" s="342">
        <v>294839</v>
      </c>
      <c r="E48" s="342">
        <v>305848</v>
      </c>
      <c r="F48" s="342">
        <v>303543</v>
      </c>
      <c r="G48" s="342">
        <v>315678</v>
      </c>
      <c r="H48" s="342">
        <v>322522</v>
      </c>
      <c r="I48" s="342">
        <v>320624</v>
      </c>
      <c r="J48" s="345">
        <v>318094</v>
      </c>
      <c r="K48" s="47">
        <f t="shared" si="3"/>
        <v>-7.8908628175058636E-3</v>
      </c>
      <c r="L48" s="24"/>
      <c r="M48" s="1"/>
    </row>
    <row r="49" spans="1:13" x14ac:dyDescent="0.25">
      <c r="A49" s="63" t="s">
        <v>228</v>
      </c>
      <c r="B49" s="449"/>
      <c r="C49" s="342">
        <v>113104</v>
      </c>
      <c r="D49" s="342">
        <v>114360</v>
      </c>
      <c r="E49" s="342">
        <v>118745</v>
      </c>
      <c r="F49" s="342">
        <v>117748</v>
      </c>
      <c r="G49" s="342">
        <v>118705</v>
      </c>
      <c r="H49" s="342">
        <v>125305</v>
      </c>
      <c r="I49" s="342">
        <v>126218</v>
      </c>
      <c r="J49" s="345">
        <v>126241</v>
      </c>
      <c r="K49" s="47">
        <f t="shared" si="3"/>
        <v>1.8222440539384239E-4</v>
      </c>
      <c r="L49" s="24"/>
      <c r="M49" s="1"/>
    </row>
    <row r="50" spans="1:13" x14ac:dyDescent="0.25">
      <c r="A50" s="26" t="s">
        <v>229</v>
      </c>
      <c r="B50" s="449"/>
      <c r="C50" s="342">
        <v>174537</v>
      </c>
      <c r="D50" s="342">
        <v>180479</v>
      </c>
      <c r="E50" s="342">
        <v>187103</v>
      </c>
      <c r="F50" s="342">
        <v>185795</v>
      </c>
      <c r="G50" s="342">
        <v>196973</v>
      </c>
      <c r="H50" s="342">
        <v>197217</v>
      </c>
      <c r="I50" s="342">
        <v>194406</v>
      </c>
      <c r="J50" s="345">
        <v>191853</v>
      </c>
      <c r="K50" s="47">
        <f t="shared" si="3"/>
        <v>-1.3132310731150273E-2</v>
      </c>
      <c r="L50" s="24"/>
      <c r="M50" s="1"/>
    </row>
    <row r="51" spans="1:13" x14ac:dyDescent="0.25">
      <c r="A51" s="63" t="s">
        <v>230</v>
      </c>
      <c r="B51" s="449"/>
      <c r="C51" s="342">
        <v>79347</v>
      </c>
      <c r="D51" s="342">
        <v>82887</v>
      </c>
      <c r="E51" s="342">
        <v>90648</v>
      </c>
      <c r="F51" s="342">
        <v>94696</v>
      </c>
      <c r="G51" s="342">
        <v>111852</v>
      </c>
      <c r="H51" s="342">
        <v>120920</v>
      </c>
      <c r="I51" s="342">
        <v>123792</v>
      </c>
      <c r="J51" s="345">
        <v>124105</v>
      </c>
      <c r="K51" s="47">
        <f t="shared" si="3"/>
        <v>2.5284347938477445E-3</v>
      </c>
      <c r="L51" s="24"/>
      <c r="M51" s="1"/>
    </row>
    <row r="52" spans="1:13" x14ac:dyDescent="0.25">
      <c r="A52" s="63" t="s">
        <v>231</v>
      </c>
      <c r="B52" s="449"/>
      <c r="C52" s="342">
        <v>73979</v>
      </c>
      <c r="D52" s="342">
        <v>76081</v>
      </c>
      <c r="E52" s="342">
        <v>83561</v>
      </c>
      <c r="F52" s="342">
        <v>80135</v>
      </c>
      <c r="G52" s="342">
        <v>80263</v>
      </c>
      <c r="H52" s="342">
        <v>84628</v>
      </c>
      <c r="I52" s="342">
        <v>90213</v>
      </c>
      <c r="J52" s="345">
        <v>88129</v>
      </c>
      <c r="K52" s="47">
        <f t="shared" si="3"/>
        <v>-2.3100883464689123E-2</v>
      </c>
      <c r="L52" s="24"/>
      <c r="M52" s="1"/>
    </row>
    <row r="53" spans="1:13" x14ac:dyDescent="0.25">
      <c r="A53" s="63" t="s">
        <v>232</v>
      </c>
      <c r="B53" s="449"/>
      <c r="C53" s="342">
        <v>18295</v>
      </c>
      <c r="D53" s="342">
        <v>18401</v>
      </c>
      <c r="E53" s="342">
        <v>18961</v>
      </c>
      <c r="F53" s="342">
        <v>20876</v>
      </c>
      <c r="G53" s="342">
        <v>19103</v>
      </c>
      <c r="H53" s="342">
        <v>19972</v>
      </c>
      <c r="I53" s="342">
        <v>20346</v>
      </c>
      <c r="J53" s="345">
        <v>20905</v>
      </c>
      <c r="K53" s="47">
        <f t="shared" si="3"/>
        <v>2.7474687899341394E-2</v>
      </c>
      <c r="L53" s="24"/>
      <c r="M53" s="1"/>
    </row>
    <row r="54" spans="1:13" ht="15" x14ac:dyDescent="0.25">
      <c r="A54" s="21" t="s">
        <v>863</v>
      </c>
      <c r="B54" s="491" t="s">
        <v>236</v>
      </c>
      <c r="C54" s="415">
        <v>453990</v>
      </c>
      <c r="D54" s="415">
        <v>468724</v>
      </c>
      <c r="E54" s="415">
        <v>489571.1943333316</v>
      </c>
      <c r="F54" s="415">
        <v>499461</v>
      </c>
      <c r="G54" s="415">
        <v>502207</v>
      </c>
      <c r="H54" s="415">
        <v>528079</v>
      </c>
      <c r="I54" s="415">
        <v>542917</v>
      </c>
      <c r="J54" s="416">
        <v>547692</v>
      </c>
      <c r="K54" s="46">
        <f t="shared" si="3"/>
        <v>8.7950828579690821E-3</v>
      </c>
      <c r="L54" s="24"/>
      <c r="M54" s="1"/>
    </row>
    <row r="55" spans="1:13" x14ac:dyDescent="0.25">
      <c r="A55" s="471" t="s">
        <v>223</v>
      </c>
      <c r="B55" s="491"/>
      <c r="C55" s="342"/>
      <c r="D55" s="342"/>
      <c r="E55" s="342"/>
      <c r="F55" s="342"/>
      <c r="G55" s="342"/>
      <c r="H55" s="342"/>
      <c r="I55" s="342"/>
      <c r="J55" s="345"/>
      <c r="K55" s="47"/>
      <c r="L55" s="24"/>
      <c r="M55" s="1"/>
    </row>
    <row r="56" spans="1:13" x14ac:dyDescent="0.25">
      <c r="A56" s="63" t="s">
        <v>224</v>
      </c>
      <c r="B56" s="491"/>
      <c r="C56" s="342">
        <v>81615</v>
      </c>
      <c r="D56" s="342">
        <v>86313</v>
      </c>
      <c r="E56" s="342">
        <v>93550</v>
      </c>
      <c r="F56" s="342">
        <v>96850</v>
      </c>
      <c r="G56" s="342">
        <v>99365</v>
      </c>
      <c r="H56" s="342">
        <v>108896</v>
      </c>
      <c r="I56" s="342">
        <v>113735</v>
      </c>
      <c r="J56" s="345">
        <v>111401</v>
      </c>
      <c r="K56" s="47">
        <f t="shared" si="3"/>
        <v>-2.0521387435705807E-2</v>
      </c>
      <c r="L56" s="24"/>
      <c r="M56" s="1"/>
    </row>
    <row r="57" spans="1:13" x14ac:dyDescent="0.25">
      <c r="A57" s="63" t="s">
        <v>39</v>
      </c>
      <c r="B57" s="491"/>
      <c r="C57" s="342">
        <v>43060</v>
      </c>
      <c r="D57" s="342">
        <v>42646</v>
      </c>
      <c r="E57" s="342">
        <v>43347</v>
      </c>
      <c r="F57" s="342">
        <v>44265</v>
      </c>
      <c r="G57" s="342">
        <v>42240</v>
      </c>
      <c r="H57" s="342">
        <v>42348</v>
      </c>
      <c r="I57" s="342">
        <v>46718</v>
      </c>
      <c r="J57" s="345">
        <v>46330</v>
      </c>
      <c r="K57" s="47">
        <f t="shared" si="3"/>
        <v>-8.3051500492315588E-3</v>
      </c>
      <c r="L57" s="24"/>
      <c r="M57" s="1"/>
    </row>
    <row r="58" spans="1:13" x14ac:dyDescent="0.25">
      <c r="A58" s="63" t="s">
        <v>40</v>
      </c>
      <c r="B58" s="491"/>
      <c r="C58" s="342">
        <v>145788</v>
      </c>
      <c r="D58" s="342">
        <v>149042</v>
      </c>
      <c r="E58" s="342">
        <v>151877</v>
      </c>
      <c r="F58" s="342">
        <v>157028</v>
      </c>
      <c r="G58" s="342">
        <v>159288</v>
      </c>
      <c r="H58" s="342">
        <v>167666</v>
      </c>
      <c r="I58" s="342">
        <v>178585</v>
      </c>
      <c r="J58" s="345">
        <v>182446</v>
      </c>
      <c r="K58" s="47">
        <f t="shared" si="3"/>
        <v>2.1619956883276871E-2</v>
      </c>
      <c r="L58" s="24"/>
      <c r="M58" s="1"/>
    </row>
    <row r="59" spans="1:13" x14ac:dyDescent="0.25">
      <c r="A59" s="63" t="s">
        <v>41</v>
      </c>
      <c r="B59" s="491"/>
      <c r="C59" s="342" t="s">
        <v>74</v>
      </c>
      <c r="D59" s="342" t="s">
        <v>74</v>
      </c>
      <c r="E59" s="342">
        <v>29493</v>
      </c>
      <c r="F59" s="342">
        <v>30797</v>
      </c>
      <c r="G59" s="342">
        <v>29819</v>
      </c>
      <c r="H59" s="342">
        <v>32099</v>
      </c>
      <c r="I59" s="342">
        <v>31714</v>
      </c>
      <c r="J59" s="345">
        <v>34236</v>
      </c>
      <c r="K59" s="47">
        <f t="shared" si="3"/>
        <v>7.9523238948098637E-2</v>
      </c>
      <c r="L59" s="24"/>
      <c r="M59" s="1"/>
    </row>
    <row r="60" spans="1:13" x14ac:dyDescent="0.25">
      <c r="A60" s="63" t="s">
        <v>42</v>
      </c>
      <c r="B60" s="491"/>
      <c r="C60" s="342">
        <v>172717</v>
      </c>
      <c r="D60" s="342">
        <v>179345</v>
      </c>
      <c r="E60" s="342">
        <v>159032</v>
      </c>
      <c r="F60" s="342">
        <v>157862</v>
      </c>
      <c r="G60" s="342">
        <v>158889</v>
      </c>
      <c r="H60" s="342">
        <v>164429</v>
      </c>
      <c r="I60" s="342">
        <v>158770</v>
      </c>
      <c r="J60" s="345">
        <v>159247</v>
      </c>
      <c r="K60" s="47">
        <f t="shared" si="3"/>
        <v>3.0043459091767966E-3</v>
      </c>
      <c r="L60" s="24"/>
      <c r="M60" s="1"/>
    </row>
    <row r="61" spans="1:13" x14ac:dyDescent="0.25">
      <c r="A61" s="63" t="s">
        <v>43</v>
      </c>
      <c r="B61" s="491"/>
      <c r="C61" s="342">
        <v>10810</v>
      </c>
      <c r="D61" s="342">
        <v>11378</v>
      </c>
      <c r="E61" s="342">
        <v>12272</v>
      </c>
      <c r="F61" s="342">
        <v>12659</v>
      </c>
      <c r="G61" s="342">
        <v>12606</v>
      </c>
      <c r="H61" s="342">
        <v>12641</v>
      </c>
      <c r="I61" s="342">
        <v>13395</v>
      </c>
      <c r="J61" s="345">
        <v>14032</v>
      </c>
      <c r="K61" s="47">
        <f t="shared" si="3"/>
        <v>4.7555057857409481E-2</v>
      </c>
      <c r="L61" s="24"/>
      <c r="M61" s="1"/>
    </row>
    <row r="62" spans="1:13" x14ac:dyDescent="0.25">
      <c r="A62" s="471" t="s">
        <v>226</v>
      </c>
      <c r="B62" s="491"/>
      <c r="C62" s="342"/>
      <c r="D62" s="342"/>
      <c r="E62" s="342"/>
      <c r="F62" s="342"/>
      <c r="G62" s="342"/>
      <c r="H62" s="342"/>
      <c r="I62" s="342"/>
      <c r="J62" s="345"/>
      <c r="K62" s="47"/>
      <c r="L62" s="24"/>
      <c r="M62" s="1"/>
    </row>
    <row r="63" spans="1:13" x14ac:dyDescent="0.25">
      <c r="A63" s="63" t="s">
        <v>227</v>
      </c>
      <c r="B63" s="491"/>
      <c r="C63" s="342" t="s">
        <v>28</v>
      </c>
      <c r="D63" s="342">
        <v>292374</v>
      </c>
      <c r="E63" s="342">
        <v>303620.8334999982</v>
      </c>
      <c r="F63" s="342">
        <v>305333</v>
      </c>
      <c r="G63" s="342">
        <v>303149</v>
      </c>
      <c r="H63" s="342">
        <v>312706</v>
      </c>
      <c r="I63" s="342">
        <v>313977</v>
      </c>
      <c r="J63" s="345">
        <v>314730</v>
      </c>
      <c r="K63" s="47">
        <f>(J63-I63)/I63</f>
        <v>2.3982648410552365E-3</v>
      </c>
      <c r="L63" s="24"/>
      <c r="M63" s="1"/>
    </row>
    <row r="64" spans="1:13" x14ac:dyDescent="0.25">
      <c r="A64" s="63" t="s">
        <v>228</v>
      </c>
      <c r="B64" s="491"/>
      <c r="C64" s="342" t="s">
        <v>28</v>
      </c>
      <c r="D64" s="342">
        <v>114400</v>
      </c>
      <c r="E64" s="342">
        <v>117054</v>
      </c>
      <c r="F64" s="342">
        <v>117822</v>
      </c>
      <c r="G64" s="342">
        <v>116261</v>
      </c>
      <c r="H64" s="342">
        <v>119960</v>
      </c>
      <c r="I64" s="342">
        <v>125324</v>
      </c>
      <c r="J64" s="345">
        <v>124877</v>
      </c>
      <c r="K64" s="47">
        <f t="shared" si="3"/>
        <v>-3.56675497111487E-3</v>
      </c>
      <c r="L64" s="24"/>
      <c r="M64" s="1"/>
    </row>
    <row r="65" spans="1:13" x14ac:dyDescent="0.25">
      <c r="A65" s="26" t="s">
        <v>229</v>
      </c>
      <c r="B65" s="491"/>
      <c r="C65" s="342" t="s">
        <v>28</v>
      </c>
      <c r="D65" s="342">
        <v>177974</v>
      </c>
      <c r="E65" s="342">
        <v>186567</v>
      </c>
      <c r="F65" s="342">
        <v>187511</v>
      </c>
      <c r="G65" s="342">
        <v>186888</v>
      </c>
      <c r="H65" s="342">
        <v>192746</v>
      </c>
      <c r="I65" s="342">
        <v>188653</v>
      </c>
      <c r="J65" s="345">
        <v>189853</v>
      </c>
      <c r="K65" s="47">
        <f t="shared" si="3"/>
        <v>6.3608847990755512E-3</v>
      </c>
      <c r="L65" s="24"/>
      <c r="M65" s="1"/>
    </row>
    <row r="66" spans="1:13" x14ac:dyDescent="0.25">
      <c r="A66" s="63" t="s">
        <v>230</v>
      </c>
      <c r="B66" s="491"/>
      <c r="C66" s="342" t="s">
        <v>28</v>
      </c>
      <c r="D66" s="342">
        <v>81499</v>
      </c>
      <c r="E66" s="342">
        <v>86547</v>
      </c>
      <c r="F66" s="342">
        <v>92752</v>
      </c>
      <c r="G66" s="342">
        <v>99149</v>
      </c>
      <c r="H66" s="342">
        <v>114140</v>
      </c>
      <c r="I66" s="342">
        <v>121223</v>
      </c>
      <c r="J66" s="345">
        <v>122167</v>
      </c>
      <c r="K66" s="47">
        <f t="shared" si="3"/>
        <v>7.787301089727197E-3</v>
      </c>
      <c r="L66" s="24"/>
      <c r="M66" s="1"/>
    </row>
    <row r="67" spans="1:13" x14ac:dyDescent="0.25">
      <c r="A67" s="63" t="s">
        <v>231</v>
      </c>
      <c r="B67" s="491"/>
      <c r="C67" s="342" t="s">
        <v>28</v>
      </c>
      <c r="D67" s="342">
        <v>76419</v>
      </c>
      <c r="E67" s="342">
        <v>80562.805583333364</v>
      </c>
      <c r="F67" s="342">
        <v>81429</v>
      </c>
      <c r="G67" s="342">
        <v>79742</v>
      </c>
      <c r="H67" s="342">
        <v>81790</v>
      </c>
      <c r="I67" s="342">
        <v>87584</v>
      </c>
      <c r="J67" s="345">
        <v>89079</v>
      </c>
      <c r="K67" s="47">
        <f t="shared" si="3"/>
        <v>1.7069327731092435E-2</v>
      </c>
      <c r="L67" s="24"/>
      <c r="M67" s="1"/>
    </row>
    <row r="68" spans="1:13" x14ac:dyDescent="0.25">
      <c r="A68" s="66" t="s">
        <v>232</v>
      </c>
      <c r="B68" s="497"/>
      <c r="C68" s="343" t="s">
        <v>28</v>
      </c>
      <c r="D68" s="343">
        <v>18432</v>
      </c>
      <c r="E68" s="343">
        <v>18839.96100000001</v>
      </c>
      <c r="F68" s="343">
        <v>19947</v>
      </c>
      <c r="G68" s="343">
        <v>20167</v>
      </c>
      <c r="H68" s="343">
        <v>19443</v>
      </c>
      <c r="I68" s="343">
        <v>20133</v>
      </c>
      <c r="J68" s="344">
        <v>21716</v>
      </c>
      <c r="K68" s="49">
        <f t="shared" si="3"/>
        <v>7.8627129588238212E-2</v>
      </c>
      <c r="L68" s="29"/>
      <c r="M68" s="1"/>
    </row>
    <row r="69" spans="1:13" ht="8.65" customHeight="1" x14ac:dyDescent="0.25">
      <c r="A69" s="1"/>
      <c r="B69" s="487"/>
      <c r="C69" s="31"/>
      <c r="D69" s="31"/>
      <c r="E69" s="31"/>
      <c r="F69" s="31"/>
      <c r="G69" s="31"/>
      <c r="H69" s="31"/>
      <c r="I69" s="31"/>
      <c r="J69" s="31"/>
      <c r="K69" s="31"/>
      <c r="L69" s="1"/>
      <c r="M69" s="1"/>
    </row>
    <row r="70" spans="1:13" x14ac:dyDescent="0.25">
      <c r="A70" s="575" t="s">
        <v>867</v>
      </c>
      <c r="B70" s="575"/>
      <c r="C70" s="575"/>
      <c r="D70" s="575"/>
      <c r="E70" s="575"/>
      <c r="F70" s="575"/>
      <c r="G70" s="575"/>
      <c r="H70" s="575"/>
      <c r="I70" s="575"/>
      <c r="J70" s="575"/>
      <c r="K70" s="575"/>
      <c r="L70" s="575"/>
      <c r="M70" s="1"/>
    </row>
    <row r="71" spans="1:13" x14ac:dyDescent="0.25">
      <c r="A71" s="1"/>
      <c r="B71" s="487"/>
      <c r="C71" s="31"/>
      <c r="D71" s="31"/>
      <c r="E71" s="31"/>
      <c r="F71" s="31"/>
      <c r="G71" s="31"/>
      <c r="H71" s="31"/>
      <c r="I71" s="31"/>
      <c r="J71" s="31"/>
      <c r="K71" s="31"/>
      <c r="L71" s="1"/>
      <c r="M71" s="1"/>
    </row>
    <row r="72" spans="1:13" x14ac:dyDescent="0.25">
      <c r="A72" s="1"/>
      <c r="B72" s="487"/>
      <c r="C72" s="31"/>
      <c r="D72" s="31"/>
      <c r="E72" s="31"/>
      <c r="F72" s="31"/>
      <c r="G72" s="31"/>
      <c r="H72" s="31"/>
      <c r="I72" s="31"/>
      <c r="J72" s="31"/>
      <c r="K72" s="31"/>
      <c r="L72" s="1"/>
      <c r="M72" s="1"/>
    </row>
  </sheetData>
  <mergeCells count="1">
    <mergeCell ref="A70:L70"/>
  </mergeCells>
  <pageMargins left="0.31496062992125984" right="0.31496062992125984" top="0.39370078740157483" bottom="0.39370078740157483" header="0.31496062992125984" footer="0.31496062992125984"/>
  <pageSetup paperSize="9" scale="5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022CB-D33A-474A-9A9B-FC18C66B8B6E}">
  <sheetPr>
    <tabColor theme="7"/>
    <pageSetUpPr fitToPage="1"/>
  </sheetPr>
  <dimension ref="A1:L19"/>
  <sheetViews>
    <sheetView view="pageBreakPreview" zoomScaleNormal="70" zoomScaleSheetLayoutView="100" workbookViewId="0">
      <pane xSplit="2" ySplit="1" topLeftCell="C2" activePane="bottomRight" state="frozen"/>
      <selection pane="topRight" activeCell="C1" sqref="C1"/>
      <selection pane="bottomLeft" activeCell="A2" sqref="A2"/>
      <selection pane="bottomRight" activeCell="A10" sqref="A10"/>
    </sheetView>
  </sheetViews>
  <sheetFormatPr baseColWidth="10" defaultColWidth="11.375" defaultRowHeight="13.5" x14ac:dyDescent="0.25"/>
  <cols>
    <col min="1" max="1" width="37.625" customWidth="1"/>
    <col min="2" max="2" width="18.75" style="489" customWidth="1"/>
    <col min="12" max="12" width="26.625" customWidth="1"/>
  </cols>
  <sheetData>
    <row r="1" spans="1:12" s="433" customFormat="1" ht="20.25" thickBot="1" x14ac:dyDescent="0.4">
      <c r="A1" s="438" t="s">
        <v>237</v>
      </c>
      <c r="B1" s="496"/>
      <c r="C1" s="428">
        <v>2016</v>
      </c>
      <c r="D1" s="428">
        <v>2017</v>
      </c>
      <c r="E1" s="428">
        <v>2018</v>
      </c>
      <c r="F1" s="428">
        <v>2019</v>
      </c>
      <c r="G1" s="428">
        <v>2020</v>
      </c>
      <c r="H1" s="428">
        <v>2021</v>
      </c>
      <c r="I1" s="428">
        <v>2022</v>
      </c>
      <c r="J1" s="434">
        <v>2023</v>
      </c>
      <c r="K1" s="431" t="s">
        <v>18</v>
      </c>
      <c r="L1" s="440" t="s">
        <v>19</v>
      </c>
    </row>
    <row r="2" spans="1:12" ht="13.9" customHeight="1" thickTop="1" x14ac:dyDescent="0.25">
      <c r="A2" s="65" t="s">
        <v>238</v>
      </c>
      <c r="B2" s="491" t="s">
        <v>236</v>
      </c>
      <c r="C2" s="415" t="s">
        <v>21</v>
      </c>
      <c r="D2" s="415">
        <v>76513</v>
      </c>
      <c r="E2" s="415">
        <v>78822</v>
      </c>
      <c r="F2" s="415">
        <v>83166</v>
      </c>
      <c r="G2" s="415">
        <v>77301</v>
      </c>
      <c r="H2" s="415">
        <v>81939</v>
      </c>
      <c r="I2" s="415">
        <v>83951</v>
      </c>
      <c r="J2" s="416">
        <v>81782</v>
      </c>
      <c r="K2" s="330">
        <f>(J2-I2)/I2</f>
        <v>-2.5836499863015332E-2</v>
      </c>
      <c r="L2" s="24"/>
    </row>
    <row r="3" spans="1:12" x14ac:dyDescent="0.25">
      <c r="A3" s="471" t="s">
        <v>223</v>
      </c>
      <c r="B3" s="492"/>
      <c r="C3" s="415"/>
      <c r="D3" s="415"/>
      <c r="E3" s="415"/>
      <c r="F3" s="415"/>
      <c r="G3" s="415"/>
      <c r="H3" s="415"/>
      <c r="I3" s="415"/>
      <c r="J3" s="416"/>
      <c r="K3" s="330"/>
      <c r="L3" s="24"/>
    </row>
    <row r="4" spans="1:12" x14ac:dyDescent="0.25">
      <c r="A4" s="63" t="s">
        <v>224</v>
      </c>
      <c r="B4" s="492"/>
      <c r="C4" s="342" t="s">
        <v>21</v>
      </c>
      <c r="D4" s="342">
        <v>8268</v>
      </c>
      <c r="E4" s="342">
        <v>7859</v>
      </c>
      <c r="F4" s="342">
        <v>7401</v>
      </c>
      <c r="G4" s="342">
        <v>8190</v>
      </c>
      <c r="H4" s="342">
        <v>9566</v>
      </c>
      <c r="I4" s="342">
        <v>7469</v>
      </c>
      <c r="J4" s="345">
        <v>6260</v>
      </c>
      <c r="K4" s="331">
        <f>(J4-I4)/I4</f>
        <v>-0.16186905877627528</v>
      </c>
      <c r="L4" s="24"/>
    </row>
    <row r="5" spans="1:12" x14ac:dyDescent="0.25">
      <c r="A5" s="63" t="s">
        <v>39</v>
      </c>
      <c r="B5" s="492"/>
      <c r="C5" s="342" t="s">
        <v>21</v>
      </c>
      <c r="D5" s="342">
        <v>2497</v>
      </c>
      <c r="E5" s="342">
        <v>3273</v>
      </c>
      <c r="F5" s="342">
        <v>2618</v>
      </c>
      <c r="G5" s="342">
        <v>1969</v>
      </c>
      <c r="H5" s="342">
        <v>2425</v>
      </c>
      <c r="I5" s="342">
        <v>2347</v>
      </c>
      <c r="J5" s="345">
        <v>1727</v>
      </c>
      <c r="K5" s="331">
        <f t="shared" ref="K5:K16" si="0">(J5-I5)/I5</f>
        <v>-0.26416702172986789</v>
      </c>
      <c r="L5" s="24"/>
    </row>
    <row r="6" spans="1:12" x14ac:dyDescent="0.25">
      <c r="A6" s="63" t="s">
        <v>40</v>
      </c>
      <c r="B6" s="492"/>
      <c r="C6" s="342" t="s">
        <v>21</v>
      </c>
      <c r="D6" s="342">
        <v>58850</v>
      </c>
      <c r="E6" s="342">
        <v>59405</v>
      </c>
      <c r="F6" s="342">
        <v>55384</v>
      </c>
      <c r="G6" s="342">
        <v>48590</v>
      </c>
      <c r="H6" s="342">
        <v>51577</v>
      </c>
      <c r="I6" s="342">
        <v>55264</v>
      </c>
      <c r="J6" s="345">
        <v>55090</v>
      </c>
      <c r="K6" s="331">
        <f t="shared" si="0"/>
        <v>-3.1485234510712219E-3</v>
      </c>
      <c r="L6" s="24"/>
    </row>
    <row r="7" spans="1:12" x14ac:dyDescent="0.25">
      <c r="A7" s="63" t="s">
        <v>41</v>
      </c>
      <c r="B7" s="492"/>
      <c r="C7" s="342" t="s">
        <v>21</v>
      </c>
      <c r="D7" s="342" t="s">
        <v>74</v>
      </c>
      <c r="E7" s="342">
        <v>4581</v>
      </c>
      <c r="F7" s="342">
        <v>13193</v>
      </c>
      <c r="G7" s="342">
        <v>14196</v>
      </c>
      <c r="H7" s="342">
        <v>15519</v>
      </c>
      <c r="I7" s="342">
        <v>15874</v>
      </c>
      <c r="J7" s="345">
        <v>15867</v>
      </c>
      <c r="K7" s="331">
        <f t="shared" si="0"/>
        <v>-4.4097265969509893E-4</v>
      </c>
      <c r="L7" s="24"/>
    </row>
    <row r="8" spans="1:12" x14ac:dyDescent="0.25">
      <c r="A8" s="63" t="s">
        <v>42</v>
      </c>
      <c r="B8" s="492"/>
      <c r="C8" s="342" t="s">
        <v>21</v>
      </c>
      <c r="D8" s="342">
        <v>6770</v>
      </c>
      <c r="E8" s="342">
        <v>2672</v>
      </c>
      <c r="F8" s="342">
        <v>2379</v>
      </c>
      <c r="G8" s="342">
        <v>2558</v>
      </c>
      <c r="H8" s="342">
        <v>2663</v>
      </c>
      <c r="I8" s="342">
        <v>2770</v>
      </c>
      <c r="J8" s="345">
        <v>2671</v>
      </c>
      <c r="K8" s="331">
        <f t="shared" si="0"/>
        <v>-3.5740072202166066E-2</v>
      </c>
      <c r="L8" s="24"/>
    </row>
    <row r="9" spans="1:12" ht="15" x14ac:dyDescent="0.25">
      <c r="A9" s="63" t="s">
        <v>636</v>
      </c>
      <c r="B9" s="492"/>
      <c r="C9" s="342" t="s">
        <v>21</v>
      </c>
      <c r="D9" s="342">
        <v>127</v>
      </c>
      <c r="E9" s="342">
        <v>1031</v>
      </c>
      <c r="F9" s="342">
        <v>2190</v>
      </c>
      <c r="G9" s="342">
        <v>1797</v>
      </c>
      <c r="H9" s="342">
        <v>189</v>
      </c>
      <c r="I9" s="342">
        <v>227</v>
      </c>
      <c r="J9" s="345">
        <v>167</v>
      </c>
      <c r="K9" s="331">
        <f t="shared" si="0"/>
        <v>-0.26431718061674009</v>
      </c>
      <c r="L9" s="24"/>
    </row>
    <row r="10" spans="1:12" x14ac:dyDescent="0.25">
      <c r="A10" s="471" t="s">
        <v>226</v>
      </c>
      <c r="B10" s="492"/>
      <c r="C10" s="342"/>
      <c r="D10" s="342"/>
      <c r="E10" s="342"/>
      <c r="F10" s="342"/>
      <c r="G10" s="342"/>
      <c r="H10" s="342"/>
      <c r="I10" s="342"/>
      <c r="J10" s="345"/>
      <c r="K10" s="331"/>
      <c r="L10" s="24"/>
    </row>
    <row r="11" spans="1:12" x14ac:dyDescent="0.25">
      <c r="A11" s="63" t="s">
        <v>227</v>
      </c>
      <c r="B11" s="492"/>
      <c r="C11" s="342" t="s">
        <v>21</v>
      </c>
      <c r="D11" s="342">
        <v>37540</v>
      </c>
      <c r="E11" s="342">
        <v>37514</v>
      </c>
      <c r="F11" s="342">
        <v>34483</v>
      </c>
      <c r="G11" s="342">
        <v>28255</v>
      </c>
      <c r="H11" s="342">
        <v>31879</v>
      </c>
      <c r="I11" s="342">
        <v>33043</v>
      </c>
      <c r="J11" s="345">
        <v>32645</v>
      </c>
      <c r="K11" s="331">
        <f t="shared" si="0"/>
        <v>-1.2044911176345973E-2</v>
      </c>
      <c r="L11" s="24"/>
    </row>
    <row r="12" spans="1:12" x14ac:dyDescent="0.25">
      <c r="A12" s="63" t="s">
        <v>228</v>
      </c>
      <c r="B12" s="492"/>
      <c r="C12" s="342" t="s">
        <v>21</v>
      </c>
      <c r="D12" s="342">
        <v>32473</v>
      </c>
      <c r="E12" s="342">
        <v>33138</v>
      </c>
      <c r="F12" s="342">
        <v>30446</v>
      </c>
      <c r="G12" s="342">
        <v>23987</v>
      </c>
      <c r="H12" s="342">
        <v>27259</v>
      </c>
      <c r="I12" s="342">
        <v>28396</v>
      </c>
      <c r="J12" s="345">
        <v>28496</v>
      </c>
      <c r="K12" s="331">
        <f t="shared" si="0"/>
        <v>3.5216227637695449E-3</v>
      </c>
      <c r="L12" s="24"/>
    </row>
    <row r="13" spans="1:12" x14ac:dyDescent="0.25">
      <c r="A13" s="26" t="s">
        <v>229</v>
      </c>
      <c r="B13" s="492"/>
      <c r="C13" s="342" t="s">
        <v>21</v>
      </c>
      <c r="D13" s="342">
        <v>5067</v>
      </c>
      <c r="E13" s="342">
        <v>4376</v>
      </c>
      <c r="F13" s="342">
        <v>4037</v>
      </c>
      <c r="G13" s="342">
        <v>4268</v>
      </c>
      <c r="H13" s="342">
        <v>4620</v>
      </c>
      <c r="I13" s="342">
        <v>4647</v>
      </c>
      <c r="J13" s="345">
        <v>4149</v>
      </c>
      <c r="K13" s="331">
        <f t="shared" si="0"/>
        <v>-0.10716591349257586</v>
      </c>
      <c r="L13" s="24"/>
    </row>
    <row r="14" spans="1:12" x14ac:dyDescent="0.25">
      <c r="A14" s="63" t="s">
        <v>230</v>
      </c>
      <c r="B14" s="492"/>
      <c r="C14" s="342" t="s">
        <v>21</v>
      </c>
      <c r="D14" s="342">
        <v>12370</v>
      </c>
      <c r="E14" s="342">
        <v>11982</v>
      </c>
      <c r="F14" s="342">
        <v>12519</v>
      </c>
      <c r="G14" s="342">
        <v>12815</v>
      </c>
      <c r="H14" s="342">
        <v>12246</v>
      </c>
      <c r="I14" s="342">
        <v>10536</v>
      </c>
      <c r="J14" s="345">
        <v>9238</v>
      </c>
      <c r="K14" s="331">
        <f t="shared" si="0"/>
        <v>-0.12319665907365224</v>
      </c>
      <c r="L14" s="24"/>
    </row>
    <row r="15" spans="1:12" x14ac:dyDescent="0.25">
      <c r="A15" s="63" t="s">
        <v>231</v>
      </c>
      <c r="B15" s="492"/>
      <c r="C15" s="342" t="s">
        <v>21</v>
      </c>
      <c r="D15" s="342">
        <v>23789</v>
      </c>
      <c r="E15" s="342">
        <v>26456</v>
      </c>
      <c r="F15" s="342">
        <v>33514</v>
      </c>
      <c r="G15" s="342">
        <v>33430</v>
      </c>
      <c r="H15" s="342">
        <v>35121</v>
      </c>
      <c r="I15" s="342">
        <v>37534</v>
      </c>
      <c r="J15" s="345">
        <v>37180</v>
      </c>
      <c r="K15" s="331">
        <f t="shared" si="0"/>
        <v>-9.4314488197367718E-3</v>
      </c>
      <c r="L15" s="24"/>
    </row>
    <row r="16" spans="1:12" ht="15" x14ac:dyDescent="0.25">
      <c r="A16" s="66" t="s">
        <v>862</v>
      </c>
      <c r="B16" s="493"/>
      <c r="C16" s="343" t="s">
        <v>21</v>
      </c>
      <c r="D16" s="343">
        <v>2814</v>
      </c>
      <c r="E16" s="343">
        <v>2870</v>
      </c>
      <c r="F16" s="343">
        <v>2650</v>
      </c>
      <c r="G16" s="343">
        <v>2801</v>
      </c>
      <c r="H16" s="343">
        <v>2693</v>
      </c>
      <c r="I16" s="343">
        <v>2838</v>
      </c>
      <c r="J16" s="344">
        <v>2719</v>
      </c>
      <c r="K16" s="332">
        <f t="shared" si="0"/>
        <v>-4.193093727977449E-2</v>
      </c>
      <c r="L16" s="29"/>
    </row>
    <row r="17" spans="1:12" x14ac:dyDescent="0.25">
      <c r="A17" s="1"/>
      <c r="B17" s="486"/>
      <c r="C17" s="1"/>
      <c r="D17" s="1"/>
      <c r="E17" s="1"/>
      <c r="F17" s="1"/>
      <c r="G17" s="1"/>
      <c r="H17" s="1"/>
      <c r="I17" s="1"/>
      <c r="J17" s="1"/>
      <c r="K17" s="1"/>
      <c r="L17" s="1"/>
    </row>
    <row r="18" spans="1:12" x14ac:dyDescent="0.25">
      <c r="A18" s="1" t="s">
        <v>637</v>
      </c>
      <c r="B18" s="486"/>
      <c r="C18" s="1"/>
      <c r="D18" s="1"/>
      <c r="E18" s="1"/>
      <c r="F18" s="1"/>
      <c r="G18" s="1"/>
      <c r="H18" s="1"/>
      <c r="I18" s="1"/>
      <c r="J18" s="1"/>
      <c r="K18" s="1"/>
      <c r="L18" s="1"/>
    </row>
    <row r="19" spans="1:12" x14ac:dyDescent="0.25">
      <c r="A19" s="1"/>
      <c r="B19" s="486"/>
      <c r="C19" s="106"/>
      <c r="D19" s="1"/>
      <c r="E19" s="1"/>
      <c r="F19" s="1"/>
      <c r="G19" s="1"/>
      <c r="H19" s="1"/>
      <c r="I19" s="1"/>
      <c r="J19" s="1"/>
      <c r="K19" s="1"/>
      <c r="L19" s="1"/>
    </row>
  </sheetData>
  <pageMargins left="0.31496062992125984" right="0.31496062992125984" top="0.39370078740157483" bottom="0.39370078740157483" header="0.31496062992125984" footer="0.31496062992125984"/>
  <pageSetup paperSize="9" scale="7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9187C-8C55-462F-B3CA-BEEA91DC0E64}">
  <sheetPr>
    <tabColor theme="7"/>
  </sheetPr>
  <dimension ref="A1:M62"/>
  <sheetViews>
    <sheetView view="pageBreakPreview" zoomScaleNormal="80" zoomScaleSheetLayoutView="100" workbookViewId="0">
      <pane xSplit="2" ySplit="1" topLeftCell="C2" activePane="bottomRight" state="frozen"/>
      <selection pane="topRight" activeCell="C1" sqref="C1"/>
      <selection pane="bottomLeft" activeCell="A2" sqref="A2"/>
      <selection pane="bottomRight" activeCell="A48" sqref="A48"/>
    </sheetView>
  </sheetViews>
  <sheetFormatPr baseColWidth="10" defaultColWidth="11.375" defaultRowHeight="13.5" x14ac:dyDescent="0.25"/>
  <cols>
    <col min="1" max="1" width="43.625" customWidth="1"/>
    <col min="2" max="2" width="21.25" style="489" customWidth="1"/>
    <col min="3" max="11" width="11.25" style="33"/>
    <col min="12" max="12" width="21.75" customWidth="1"/>
  </cols>
  <sheetData>
    <row r="1" spans="1:13" s="433" customFormat="1" ht="20.25" thickBot="1" x14ac:dyDescent="0.4">
      <c r="A1" s="438" t="s">
        <v>11</v>
      </c>
      <c r="B1" s="428"/>
      <c r="C1" s="428">
        <v>2016</v>
      </c>
      <c r="D1" s="428">
        <v>2017</v>
      </c>
      <c r="E1" s="428">
        <v>2018</v>
      </c>
      <c r="F1" s="428">
        <v>2019</v>
      </c>
      <c r="G1" s="428">
        <v>2020</v>
      </c>
      <c r="H1" s="428">
        <v>2021</v>
      </c>
      <c r="I1" s="428">
        <v>2022</v>
      </c>
      <c r="J1" s="434">
        <v>2023</v>
      </c>
      <c r="K1" s="431" t="s">
        <v>18</v>
      </c>
      <c r="L1" s="440" t="s">
        <v>19</v>
      </c>
      <c r="M1" s="439"/>
    </row>
    <row r="2" spans="1:13" ht="27.75" thickTop="1" x14ac:dyDescent="0.25">
      <c r="A2" s="369" t="s">
        <v>256</v>
      </c>
      <c r="B2" s="420" t="s">
        <v>71</v>
      </c>
      <c r="C2" s="46">
        <v>0.21099999999999999</v>
      </c>
      <c r="D2" s="46">
        <v>0.215</v>
      </c>
      <c r="E2" s="46">
        <v>0.221</v>
      </c>
      <c r="F2" s="46">
        <v>0.222</v>
      </c>
      <c r="G2" s="46">
        <v>0.23200000000000001</v>
      </c>
      <c r="H2" s="46">
        <v>0.251</v>
      </c>
      <c r="I2" s="46">
        <v>0.26300000000000001</v>
      </c>
      <c r="J2" s="98">
        <v>0.27200000000000002</v>
      </c>
      <c r="K2" s="420" t="s">
        <v>21</v>
      </c>
      <c r="L2" s="514" t="s">
        <v>889</v>
      </c>
      <c r="M2" s="1"/>
    </row>
    <row r="3" spans="1:13" x14ac:dyDescent="0.25">
      <c r="A3" s="25" t="s">
        <v>257</v>
      </c>
      <c r="B3" s="491"/>
      <c r="C3" s="47">
        <v>0.22</v>
      </c>
      <c r="D3" s="47">
        <v>0.23300000000000001</v>
      </c>
      <c r="E3" s="47">
        <v>0.24</v>
      </c>
      <c r="F3" s="47">
        <v>0.23699999999999999</v>
      </c>
      <c r="G3" s="47">
        <v>0.246</v>
      </c>
      <c r="H3" s="47">
        <v>0.26800000000000002</v>
      </c>
      <c r="I3" s="47">
        <v>0.27900000000000003</v>
      </c>
      <c r="J3" s="99">
        <v>0.28699999999999998</v>
      </c>
      <c r="K3" s="324" t="s">
        <v>21</v>
      </c>
      <c r="L3" s="24"/>
      <c r="M3" s="1"/>
    </row>
    <row r="4" spans="1:13" x14ac:dyDescent="0.25">
      <c r="A4" s="25" t="s">
        <v>258</v>
      </c>
      <c r="B4" s="491"/>
      <c r="C4" s="47">
        <v>0.183</v>
      </c>
      <c r="D4" s="47">
        <v>0.183</v>
      </c>
      <c r="E4" s="47">
        <v>0.186</v>
      </c>
      <c r="F4" s="47">
        <v>0.193</v>
      </c>
      <c r="G4" s="47">
        <v>0.20100000000000001</v>
      </c>
      <c r="H4" s="47">
        <v>0.21</v>
      </c>
      <c r="I4" s="47">
        <v>0.223</v>
      </c>
      <c r="J4" s="99">
        <v>0.23100000000000001</v>
      </c>
      <c r="K4" s="324" t="s">
        <v>21</v>
      </c>
      <c r="L4" s="24"/>
      <c r="M4" s="1"/>
    </row>
    <row r="5" spans="1:13" s="8" customFormat="1" x14ac:dyDescent="0.25">
      <c r="A5" s="471" t="s">
        <v>223</v>
      </c>
      <c r="B5" s="491"/>
      <c r="C5" s="46"/>
      <c r="D5" s="46"/>
      <c r="E5" s="46"/>
      <c r="F5" s="46"/>
      <c r="G5" s="46"/>
      <c r="H5" s="46"/>
      <c r="I5" s="46"/>
      <c r="J5" s="98"/>
      <c r="K5" s="420"/>
      <c r="L5" s="22"/>
      <c r="M5" s="7"/>
    </row>
    <row r="6" spans="1:13" x14ac:dyDescent="0.25">
      <c r="A6" s="63" t="s">
        <v>224</v>
      </c>
      <c r="B6" s="491"/>
      <c r="C6" s="47">
        <v>0.20699999999999999</v>
      </c>
      <c r="D6" s="47">
        <v>0.21199999999999999</v>
      </c>
      <c r="E6" s="47">
        <v>0.22500000000000001</v>
      </c>
      <c r="F6" s="47">
        <v>0.22800000000000001</v>
      </c>
      <c r="G6" s="47">
        <v>0.24099999999999999</v>
      </c>
      <c r="H6" s="47">
        <v>0.25</v>
      </c>
      <c r="I6" s="47">
        <v>0.26400000000000001</v>
      </c>
      <c r="J6" s="99">
        <v>0.26400000000000001</v>
      </c>
      <c r="K6" s="324" t="s">
        <v>21</v>
      </c>
      <c r="L6" s="24"/>
      <c r="M6" s="1"/>
    </row>
    <row r="7" spans="1:13" x14ac:dyDescent="0.25">
      <c r="A7" s="63" t="s">
        <v>39</v>
      </c>
      <c r="B7" s="491"/>
      <c r="C7" s="47">
        <v>0.20499999999999999</v>
      </c>
      <c r="D7" s="47">
        <v>0.216</v>
      </c>
      <c r="E7" s="47">
        <v>0.20499999999999999</v>
      </c>
      <c r="F7" s="47">
        <v>0.21</v>
      </c>
      <c r="G7" s="47">
        <v>0.22</v>
      </c>
      <c r="H7" s="47">
        <v>0.25800000000000001</v>
      </c>
      <c r="I7" s="47">
        <v>0.27900000000000003</v>
      </c>
      <c r="J7" s="99">
        <v>0.29600000000000004</v>
      </c>
      <c r="K7" s="324" t="s">
        <v>21</v>
      </c>
      <c r="L7" s="24"/>
      <c r="M7" s="1"/>
    </row>
    <row r="8" spans="1:13" x14ac:dyDescent="0.25">
      <c r="A8" s="63" t="s">
        <v>40</v>
      </c>
      <c r="B8" s="491"/>
      <c r="C8" s="47">
        <v>0.20499999999999999</v>
      </c>
      <c r="D8" s="47">
        <v>0.20499999999999999</v>
      </c>
      <c r="E8" s="47">
        <v>0.216</v>
      </c>
      <c r="F8" s="47">
        <v>0.21099999999999999</v>
      </c>
      <c r="G8" s="47">
        <v>0.214</v>
      </c>
      <c r="H8" s="47">
        <v>0.23400000000000001</v>
      </c>
      <c r="I8" s="47">
        <v>0.23899999999999999</v>
      </c>
      <c r="J8" s="99">
        <v>0.247</v>
      </c>
      <c r="K8" s="324" t="s">
        <v>21</v>
      </c>
      <c r="L8" s="24"/>
      <c r="M8" s="1"/>
    </row>
    <row r="9" spans="1:13" x14ac:dyDescent="0.25">
      <c r="A9" s="63" t="s">
        <v>41</v>
      </c>
      <c r="B9" s="491"/>
      <c r="C9" s="47" t="s">
        <v>21</v>
      </c>
      <c r="D9" s="47" t="s">
        <v>21</v>
      </c>
      <c r="E9" s="47">
        <v>0.23699999999999999</v>
      </c>
      <c r="F9" s="47">
        <v>0.215</v>
      </c>
      <c r="G9" s="47">
        <v>0.25700000000000001</v>
      </c>
      <c r="H9" s="47">
        <v>0.24099999999999999</v>
      </c>
      <c r="I9" s="47">
        <v>0.26300000000000001</v>
      </c>
      <c r="J9" s="99">
        <v>0.27800000000000002</v>
      </c>
      <c r="K9" s="324" t="s">
        <v>21</v>
      </c>
      <c r="L9" s="24"/>
      <c r="M9" s="1"/>
    </row>
    <row r="10" spans="1:13" x14ac:dyDescent="0.25">
      <c r="A10" s="63" t="s">
        <v>42</v>
      </c>
      <c r="B10" s="491"/>
      <c r="C10" s="47">
        <v>0.218</v>
      </c>
      <c r="D10" s="47">
        <v>0.21199999999999999</v>
      </c>
      <c r="E10" s="47">
        <v>0.21199999999999999</v>
      </c>
      <c r="F10" s="47">
        <v>0.215</v>
      </c>
      <c r="G10" s="47">
        <v>0.222</v>
      </c>
      <c r="H10" s="47">
        <v>0.23599999999999999</v>
      </c>
      <c r="I10" s="47">
        <v>0.245</v>
      </c>
      <c r="J10" s="99">
        <v>0.25700000000000001</v>
      </c>
      <c r="K10" s="324" t="s">
        <v>21</v>
      </c>
      <c r="L10" s="24"/>
      <c r="M10" s="1"/>
    </row>
    <row r="11" spans="1:13" x14ac:dyDescent="0.25">
      <c r="A11" s="63" t="s">
        <v>43</v>
      </c>
      <c r="B11" s="492"/>
      <c r="C11" s="47">
        <v>0.224</v>
      </c>
      <c r="D11" s="47">
        <v>0.246</v>
      </c>
      <c r="E11" s="47">
        <v>0.247</v>
      </c>
      <c r="F11" s="47">
        <v>0.254</v>
      </c>
      <c r="G11" s="47">
        <v>0.26600000000000001</v>
      </c>
      <c r="H11" s="47">
        <v>0.28999999999999998</v>
      </c>
      <c r="I11" s="47">
        <v>0.29699999999999999</v>
      </c>
      <c r="J11" s="99">
        <v>0.31</v>
      </c>
      <c r="K11" s="324" t="s">
        <v>21</v>
      </c>
      <c r="L11" s="24"/>
      <c r="M11" s="1"/>
    </row>
    <row r="12" spans="1:13" x14ac:dyDescent="0.25">
      <c r="A12" s="63" t="s">
        <v>638</v>
      </c>
      <c r="B12" s="492"/>
      <c r="C12" s="47">
        <v>0.14299999999999999</v>
      </c>
      <c r="D12" s="47">
        <v>0.14299999999999999</v>
      </c>
      <c r="E12" s="47">
        <v>0.14299999999999999</v>
      </c>
      <c r="F12" s="47">
        <v>0.125</v>
      </c>
      <c r="G12" s="47">
        <v>0.125</v>
      </c>
      <c r="H12" s="47">
        <v>0.125</v>
      </c>
      <c r="I12" s="47">
        <v>0.222</v>
      </c>
      <c r="J12" s="99">
        <v>0.25</v>
      </c>
      <c r="K12" s="324" t="s">
        <v>21</v>
      </c>
      <c r="L12" s="24"/>
      <c r="M12" s="1"/>
    </row>
    <row r="13" spans="1:13" ht="15" x14ac:dyDescent="0.25">
      <c r="A13" s="67" t="s">
        <v>639</v>
      </c>
      <c r="B13" s="492"/>
      <c r="C13" s="47">
        <v>0.4</v>
      </c>
      <c r="D13" s="47">
        <v>0.4</v>
      </c>
      <c r="E13" s="47">
        <v>0.35</v>
      </c>
      <c r="F13" s="47">
        <v>0.35</v>
      </c>
      <c r="G13" s="47">
        <v>0.35</v>
      </c>
      <c r="H13" s="47">
        <v>0.35</v>
      </c>
      <c r="I13" s="47">
        <v>0.4</v>
      </c>
      <c r="J13" s="99">
        <v>0.4</v>
      </c>
      <c r="K13" s="324" t="s">
        <v>21</v>
      </c>
      <c r="L13" s="24" t="s">
        <v>259</v>
      </c>
      <c r="M13" s="1"/>
    </row>
    <row r="14" spans="1:13" s="8" customFormat="1" x14ac:dyDescent="0.25">
      <c r="A14" s="21" t="s">
        <v>260</v>
      </c>
      <c r="B14" s="491"/>
      <c r="C14" s="46">
        <v>0.35</v>
      </c>
      <c r="D14" s="46">
        <v>0.35</v>
      </c>
      <c r="E14" s="46">
        <v>0.34799999999999998</v>
      </c>
      <c r="F14" s="46">
        <v>0.34399999999999997</v>
      </c>
      <c r="G14" s="46">
        <v>0.34200000000000003</v>
      </c>
      <c r="H14" s="46">
        <v>0.34711296618713</v>
      </c>
      <c r="I14" s="46">
        <v>0.34399999999999997</v>
      </c>
      <c r="J14" s="98">
        <v>0.34299999999999997</v>
      </c>
      <c r="K14" s="420" t="s">
        <v>21</v>
      </c>
      <c r="L14" s="22"/>
      <c r="M14" s="7"/>
    </row>
    <row r="15" spans="1:13" s="8" customFormat="1" x14ac:dyDescent="0.25">
      <c r="A15" s="471" t="s">
        <v>223</v>
      </c>
      <c r="B15" s="491"/>
      <c r="C15" s="46"/>
      <c r="D15" s="46"/>
      <c r="E15" s="46"/>
      <c r="F15" s="46"/>
      <c r="G15" s="46"/>
      <c r="H15" s="46"/>
      <c r="I15" s="46"/>
      <c r="J15" s="98"/>
      <c r="K15" s="420"/>
      <c r="L15" s="22"/>
      <c r="M15" s="7"/>
    </row>
    <row r="16" spans="1:13" x14ac:dyDescent="0.25">
      <c r="A16" s="63" t="s">
        <v>224</v>
      </c>
      <c r="B16" s="492"/>
      <c r="C16" s="47">
        <v>0.28299999999999997</v>
      </c>
      <c r="D16" s="47">
        <v>0.28499999999999998</v>
      </c>
      <c r="E16" s="47">
        <v>0.28499999999999998</v>
      </c>
      <c r="F16" s="47">
        <v>0.28699999999999998</v>
      </c>
      <c r="G16" s="47">
        <v>0.28499999999999998</v>
      </c>
      <c r="H16" s="47">
        <v>0.29199999999999998</v>
      </c>
      <c r="I16" s="47">
        <v>0.29699999999999999</v>
      </c>
      <c r="J16" s="99">
        <v>0.29299999999999998</v>
      </c>
      <c r="K16" s="324" t="s">
        <v>21</v>
      </c>
      <c r="L16" s="24"/>
      <c r="M16" s="1"/>
    </row>
    <row r="17" spans="1:13" x14ac:dyDescent="0.25">
      <c r="A17" s="63" t="s">
        <v>39</v>
      </c>
      <c r="B17" s="492"/>
      <c r="C17" s="47">
        <v>0.42399999999999999</v>
      </c>
      <c r="D17" s="47">
        <v>0.443</v>
      </c>
      <c r="E17" s="47">
        <v>0.44400000000000001</v>
      </c>
      <c r="F17" s="47">
        <v>0.41499999999999998</v>
      </c>
      <c r="G17" s="47">
        <v>0.40899999999999997</v>
      </c>
      <c r="H17" s="47">
        <v>0.42799999999999999</v>
      </c>
      <c r="I17" s="47">
        <v>0.40300000000000002</v>
      </c>
      <c r="J17" s="99">
        <v>0.42499999999999999</v>
      </c>
      <c r="K17" s="324" t="s">
        <v>21</v>
      </c>
      <c r="L17" s="24"/>
      <c r="M17" s="1"/>
    </row>
    <row r="18" spans="1:13" x14ac:dyDescent="0.25">
      <c r="A18" s="63" t="s">
        <v>40</v>
      </c>
      <c r="B18" s="492"/>
      <c r="C18" s="47">
        <v>0.27700000000000002</v>
      </c>
      <c r="D18" s="47">
        <v>0.28000000000000003</v>
      </c>
      <c r="E18" s="47">
        <v>0.29199999999999998</v>
      </c>
      <c r="F18" s="47">
        <v>0.29499999999999998</v>
      </c>
      <c r="G18" s="47">
        <v>0.312</v>
      </c>
      <c r="H18" s="47">
        <v>0.32300000000000001</v>
      </c>
      <c r="I18" s="47">
        <v>0.32700000000000001</v>
      </c>
      <c r="J18" s="99">
        <v>0.33700000000000002</v>
      </c>
      <c r="K18" s="324" t="s">
        <v>21</v>
      </c>
      <c r="L18" s="24"/>
      <c r="M18" s="1"/>
    </row>
    <row r="19" spans="1:13" x14ac:dyDescent="0.25">
      <c r="A19" s="63" t="s">
        <v>41</v>
      </c>
      <c r="B19" s="492"/>
      <c r="C19" s="47" t="s">
        <v>21</v>
      </c>
      <c r="D19" s="47" t="s">
        <v>21</v>
      </c>
      <c r="E19" s="47">
        <v>0.216</v>
      </c>
      <c r="F19" s="47">
        <v>0.20699999999999999</v>
      </c>
      <c r="G19" s="47">
        <v>0.20799999999999999</v>
      </c>
      <c r="H19" s="47">
        <v>0.22500000000000001</v>
      </c>
      <c r="I19" s="47">
        <v>0.20499999999999999</v>
      </c>
      <c r="J19" s="99">
        <v>0.19500000000000001</v>
      </c>
      <c r="K19" s="324" t="s">
        <v>21</v>
      </c>
      <c r="L19" s="24"/>
      <c r="M19" s="1"/>
    </row>
    <row r="20" spans="1:13" x14ac:dyDescent="0.25">
      <c r="A20" s="63" t="s">
        <v>42</v>
      </c>
      <c r="B20" s="492"/>
      <c r="C20" s="47">
        <v>0.41199999999999998</v>
      </c>
      <c r="D20" s="47">
        <v>0.40699999999999997</v>
      </c>
      <c r="E20" s="47">
        <v>0.43</v>
      </c>
      <c r="F20" s="47">
        <v>0.42399999999999999</v>
      </c>
      <c r="G20" s="47">
        <v>0.40600000000000003</v>
      </c>
      <c r="H20" s="47">
        <v>0.40600000000000003</v>
      </c>
      <c r="I20" s="47">
        <v>0.40100000000000002</v>
      </c>
      <c r="J20" s="99">
        <v>0.39</v>
      </c>
      <c r="K20" s="324" t="s">
        <v>21</v>
      </c>
      <c r="L20" s="24"/>
      <c r="M20" s="1"/>
    </row>
    <row r="21" spans="1:13" x14ac:dyDescent="0.25">
      <c r="A21" s="63" t="s">
        <v>43</v>
      </c>
      <c r="B21" s="492"/>
      <c r="C21" s="47">
        <v>0.378</v>
      </c>
      <c r="D21" s="47">
        <v>0.376</v>
      </c>
      <c r="E21" s="47">
        <v>0.36599999999999999</v>
      </c>
      <c r="F21" s="47">
        <v>0.36299999999999999</v>
      </c>
      <c r="G21" s="47">
        <v>0.36599999999999999</v>
      </c>
      <c r="H21" s="47">
        <v>0.36599999999999999</v>
      </c>
      <c r="I21" s="47">
        <v>0.374</v>
      </c>
      <c r="J21" s="99">
        <v>0.38</v>
      </c>
      <c r="K21" s="324" t="s">
        <v>21</v>
      </c>
      <c r="L21" s="24"/>
      <c r="M21" s="1"/>
    </row>
    <row r="22" spans="1:13" s="8" customFormat="1" x14ac:dyDescent="0.25">
      <c r="A22" s="471" t="s">
        <v>226</v>
      </c>
      <c r="B22" s="491"/>
      <c r="C22" s="46"/>
      <c r="D22" s="46"/>
      <c r="E22" s="46"/>
      <c r="F22" s="46"/>
      <c r="G22" s="46"/>
      <c r="H22" s="46"/>
      <c r="I22" s="46"/>
      <c r="J22" s="98"/>
      <c r="K22" s="420"/>
      <c r="L22" s="22"/>
      <c r="M22" s="7"/>
    </row>
    <row r="23" spans="1:13" x14ac:dyDescent="0.25">
      <c r="A23" s="63" t="s">
        <v>227</v>
      </c>
      <c r="B23" s="492"/>
      <c r="C23" s="47" t="s">
        <v>28</v>
      </c>
      <c r="D23" s="47" t="s">
        <v>28</v>
      </c>
      <c r="E23" s="47" t="s">
        <v>28</v>
      </c>
      <c r="F23" s="47" t="s">
        <v>28</v>
      </c>
      <c r="G23" s="47">
        <v>0.36199999999999999</v>
      </c>
      <c r="H23" s="47">
        <v>0.36399999999999999</v>
      </c>
      <c r="I23" s="47">
        <v>0.35899999999999999</v>
      </c>
      <c r="J23" s="99">
        <v>0.35399999999999998</v>
      </c>
      <c r="K23" s="324" t="s">
        <v>21</v>
      </c>
      <c r="L23" s="24"/>
      <c r="M23" s="1"/>
    </row>
    <row r="24" spans="1:13" x14ac:dyDescent="0.25">
      <c r="A24" s="63" t="s">
        <v>228</v>
      </c>
      <c r="B24" s="492"/>
      <c r="C24" s="47" t="s">
        <v>28</v>
      </c>
      <c r="D24" s="47" t="s">
        <v>28</v>
      </c>
      <c r="E24" s="47" t="s">
        <v>28</v>
      </c>
      <c r="F24" s="47" t="s">
        <v>28</v>
      </c>
      <c r="G24" s="47">
        <v>0.30499999999999999</v>
      </c>
      <c r="H24" s="47">
        <v>0.31</v>
      </c>
      <c r="I24" s="47">
        <v>0.30599999999999999</v>
      </c>
      <c r="J24" s="99">
        <v>0.309</v>
      </c>
      <c r="K24" s="324" t="s">
        <v>21</v>
      </c>
      <c r="L24" s="24"/>
      <c r="M24" s="1"/>
    </row>
    <row r="25" spans="1:13" x14ac:dyDescent="0.25">
      <c r="A25" s="26" t="s">
        <v>229</v>
      </c>
      <c r="B25" s="492"/>
      <c r="C25" s="47" t="s">
        <v>28</v>
      </c>
      <c r="D25" s="47" t="s">
        <v>28</v>
      </c>
      <c r="E25" s="47" t="s">
        <v>28</v>
      </c>
      <c r="F25" s="47" t="s">
        <v>28</v>
      </c>
      <c r="G25" s="47">
        <v>0.39400000000000002</v>
      </c>
      <c r="H25" s="47">
        <v>0.39600000000000002</v>
      </c>
      <c r="I25" s="47">
        <v>0.39100000000000001</v>
      </c>
      <c r="J25" s="99">
        <v>0.38299999999999995</v>
      </c>
      <c r="K25" s="324" t="s">
        <v>21</v>
      </c>
      <c r="L25" s="24"/>
      <c r="M25" s="1"/>
    </row>
    <row r="26" spans="1:13" x14ac:dyDescent="0.25">
      <c r="A26" s="63" t="s">
        <v>230</v>
      </c>
      <c r="B26" s="492"/>
      <c r="C26" s="47" t="s">
        <v>28</v>
      </c>
      <c r="D26" s="47" t="s">
        <v>28</v>
      </c>
      <c r="E26" s="47" t="s">
        <v>28</v>
      </c>
      <c r="F26" s="47" t="s">
        <v>28</v>
      </c>
      <c r="G26" s="47">
        <v>0.33400000000000002</v>
      </c>
      <c r="H26" s="47">
        <v>0.34699999999999998</v>
      </c>
      <c r="I26" s="47">
        <v>0.34699999999999998</v>
      </c>
      <c r="J26" s="99">
        <v>0.35700000000000004</v>
      </c>
      <c r="K26" s="324" t="s">
        <v>21</v>
      </c>
      <c r="L26" s="24"/>
      <c r="M26" s="1"/>
    </row>
    <row r="27" spans="1:13" x14ac:dyDescent="0.25">
      <c r="A27" s="63" t="s">
        <v>231</v>
      </c>
      <c r="B27" s="492"/>
      <c r="C27" s="47" t="s">
        <v>28</v>
      </c>
      <c r="D27" s="47" t="s">
        <v>28</v>
      </c>
      <c r="E27" s="47" t="s">
        <v>28</v>
      </c>
      <c r="F27" s="47" t="s">
        <v>28</v>
      </c>
      <c r="G27" s="47">
        <v>0.28299999999999997</v>
      </c>
      <c r="H27" s="47">
        <v>0.29299999999999998</v>
      </c>
      <c r="I27" s="47">
        <v>0.29699999999999999</v>
      </c>
      <c r="J27" s="99">
        <v>0.29799999999999999</v>
      </c>
      <c r="K27" s="324" t="s">
        <v>21</v>
      </c>
      <c r="L27" s="24"/>
      <c r="M27" s="1"/>
    </row>
    <row r="28" spans="1:13" ht="14.25" thickBot="1" x14ac:dyDescent="0.3">
      <c r="A28" s="64" t="s">
        <v>232</v>
      </c>
      <c r="B28" s="488"/>
      <c r="C28" s="48" t="s">
        <v>28</v>
      </c>
      <c r="D28" s="48" t="s">
        <v>28</v>
      </c>
      <c r="E28" s="48" t="s">
        <v>28</v>
      </c>
      <c r="F28" s="48" t="s">
        <v>28</v>
      </c>
      <c r="G28" s="48">
        <v>0.246</v>
      </c>
      <c r="H28" s="48">
        <v>0.25800000000000001</v>
      </c>
      <c r="I28" s="48">
        <v>0.26900000000000002</v>
      </c>
      <c r="J28" s="91">
        <v>0.26300000000000001</v>
      </c>
      <c r="K28" s="32" t="s">
        <v>21</v>
      </c>
      <c r="L28" s="27"/>
      <c r="M28" s="1"/>
    </row>
    <row r="29" spans="1:13" s="8" customFormat="1" ht="15.75" thickTop="1" x14ac:dyDescent="0.25">
      <c r="A29" s="337" t="s">
        <v>329</v>
      </c>
      <c r="B29" s="491" t="s">
        <v>233</v>
      </c>
      <c r="C29" s="415">
        <v>15456</v>
      </c>
      <c r="D29" s="415">
        <v>15534</v>
      </c>
      <c r="E29" s="415">
        <v>15610</v>
      </c>
      <c r="F29" s="415">
        <v>15382</v>
      </c>
      <c r="G29" s="415">
        <v>15053</v>
      </c>
      <c r="H29" s="415">
        <v>14652</v>
      </c>
      <c r="I29" s="415">
        <v>14274</v>
      </c>
      <c r="J29" s="416">
        <v>14014</v>
      </c>
      <c r="K29" s="46">
        <f>(J29-I29)/I29</f>
        <v>-1.8214936247723135E-2</v>
      </c>
      <c r="L29" s="22"/>
      <c r="M29" s="7"/>
    </row>
    <row r="30" spans="1:13" ht="14.25" thickBot="1" x14ac:dyDescent="0.3">
      <c r="A30" s="43" t="s">
        <v>261</v>
      </c>
      <c r="B30" s="488" t="s">
        <v>71</v>
      </c>
      <c r="C30" s="48">
        <v>9.9000000000000005E-2</v>
      </c>
      <c r="D30" s="48">
        <v>9.8000000000000004E-2</v>
      </c>
      <c r="E30" s="48">
        <v>9.5000000000000001E-2</v>
      </c>
      <c r="F30" s="48">
        <v>9.0999999999999998E-2</v>
      </c>
      <c r="G30" s="48">
        <v>8.5000000000000006E-2</v>
      </c>
      <c r="H30" s="48">
        <v>0.08</v>
      </c>
      <c r="I30" s="48">
        <v>0.08</v>
      </c>
      <c r="J30" s="91">
        <v>7.9000000000000001E-2</v>
      </c>
      <c r="K30" s="32" t="s">
        <v>21</v>
      </c>
      <c r="L30" s="27"/>
      <c r="M30" s="1"/>
    </row>
    <row r="31" spans="1:13" s="8" customFormat="1" ht="14.25" thickTop="1" x14ac:dyDescent="0.25">
      <c r="A31" s="21" t="s">
        <v>327</v>
      </c>
      <c r="B31" s="491" t="s">
        <v>262</v>
      </c>
      <c r="C31" s="415">
        <v>41</v>
      </c>
      <c r="D31" s="415">
        <v>41</v>
      </c>
      <c r="E31" s="415">
        <v>41</v>
      </c>
      <c r="F31" s="415">
        <v>41</v>
      </c>
      <c r="G31" s="415">
        <v>40</v>
      </c>
      <c r="H31" s="415">
        <v>40</v>
      </c>
      <c r="I31" s="415">
        <v>40</v>
      </c>
      <c r="J31" s="416">
        <v>41</v>
      </c>
      <c r="K31" s="420" t="s">
        <v>21</v>
      </c>
      <c r="L31" s="22"/>
      <c r="M31" s="7"/>
    </row>
    <row r="32" spans="1:13" s="8" customFormat="1" x14ac:dyDescent="0.25">
      <c r="A32" s="471" t="s">
        <v>223</v>
      </c>
      <c r="B32" s="491"/>
      <c r="C32" s="415"/>
      <c r="D32" s="415"/>
      <c r="E32" s="415"/>
      <c r="F32" s="415"/>
      <c r="G32" s="415"/>
      <c r="H32" s="415"/>
      <c r="I32" s="415"/>
      <c r="J32" s="416"/>
      <c r="K32" s="420" t="s">
        <v>21</v>
      </c>
      <c r="L32" s="22"/>
      <c r="M32" s="7"/>
    </row>
    <row r="33" spans="1:13" x14ac:dyDescent="0.25">
      <c r="A33" s="63" t="s">
        <v>224</v>
      </c>
      <c r="B33" s="492"/>
      <c r="C33" s="342" t="s">
        <v>21</v>
      </c>
      <c r="D33" s="342">
        <v>37</v>
      </c>
      <c r="E33" s="342">
        <v>38</v>
      </c>
      <c r="F33" s="342">
        <v>38</v>
      </c>
      <c r="G33" s="342">
        <v>38</v>
      </c>
      <c r="H33" s="342">
        <v>38</v>
      </c>
      <c r="I33" s="342">
        <v>38</v>
      </c>
      <c r="J33" s="345">
        <v>39</v>
      </c>
      <c r="K33" s="420" t="s">
        <v>21</v>
      </c>
      <c r="L33" s="24"/>
      <c r="M33" s="1"/>
    </row>
    <row r="34" spans="1:13" x14ac:dyDescent="0.25">
      <c r="A34" s="63" t="s">
        <v>39</v>
      </c>
      <c r="B34" s="492"/>
      <c r="C34" s="342" t="s">
        <v>21</v>
      </c>
      <c r="D34" s="342">
        <v>39</v>
      </c>
      <c r="E34" s="342">
        <v>38</v>
      </c>
      <c r="F34" s="342">
        <v>38</v>
      </c>
      <c r="G34" s="342">
        <v>39</v>
      </c>
      <c r="H34" s="342">
        <v>39</v>
      </c>
      <c r="I34" s="342">
        <v>39</v>
      </c>
      <c r="J34" s="345">
        <v>40</v>
      </c>
      <c r="K34" s="420" t="s">
        <v>21</v>
      </c>
      <c r="L34" s="24"/>
      <c r="M34" s="1"/>
    </row>
    <row r="35" spans="1:13" x14ac:dyDescent="0.25">
      <c r="A35" s="63" t="s">
        <v>40</v>
      </c>
      <c r="B35" s="492"/>
      <c r="C35" s="342" t="s">
        <v>21</v>
      </c>
      <c r="D35" s="342">
        <v>39</v>
      </c>
      <c r="E35" s="342">
        <v>39</v>
      </c>
      <c r="F35" s="342">
        <v>39</v>
      </c>
      <c r="G35" s="342">
        <v>39</v>
      </c>
      <c r="H35" s="342">
        <v>38</v>
      </c>
      <c r="I35" s="342">
        <v>39</v>
      </c>
      <c r="J35" s="345">
        <v>39</v>
      </c>
      <c r="K35" s="420" t="s">
        <v>21</v>
      </c>
      <c r="L35" s="24"/>
      <c r="M35" s="1"/>
    </row>
    <row r="36" spans="1:13" x14ac:dyDescent="0.25">
      <c r="A36" s="63" t="s">
        <v>41</v>
      </c>
      <c r="B36" s="492"/>
      <c r="C36" s="342" t="s">
        <v>21</v>
      </c>
      <c r="D36" s="342" t="s">
        <v>21</v>
      </c>
      <c r="E36" s="342" t="s">
        <v>21</v>
      </c>
      <c r="F36" s="342">
        <v>44</v>
      </c>
      <c r="G36" s="342">
        <v>36</v>
      </c>
      <c r="H36" s="342">
        <v>35</v>
      </c>
      <c r="I36" s="342">
        <v>35</v>
      </c>
      <c r="J36" s="345">
        <v>35</v>
      </c>
      <c r="K36" s="420" t="s">
        <v>21</v>
      </c>
      <c r="L36" s="24"/>
      <c r="M36" s="1"/>
    </row>
    <row r="37" spans="1:13" x14ac:dyDescent="0.25">
      <c r="A37" s="63" t="s">
        <v>42</v>
      </c>
      <c r="B37" s="492"/>
      <c r="C37" s="342" t="s">
        <v>21</v>
      </c>
      <c r="D37" s="342">
        <v>44</v>
      </c>
      <c r="E37" s="342">
        <v>43</v>
      </c>
      <c r="F37" s="342">
        <v>45</v>
      </c>
      <c r="G37" s="342">
        <v>44</v>
      </c>
      <c r="H37" s="342">
        <v>44</v>
      </c>
      <c r="I37" s="342">
        <v>44</v>
      </c>
      <c r="J37" s="345">
        <v>44</v>
      </c>
      <c r="K37" s="420" t="s">
        <v>21</v>
      </c>
      <c r="L37" s="24"/>
      <c r="M37" s="1"/>
    </row>
    <row r="38" spans="1:13" x14ac:dyDescent="0.25">
      <c r="A38" s="63" t="s">
        <v>43</v>
      </c>
      <c r="B38" s="492"/>
      <c r="C38" s="342" t="s">
        <v>21</v>
      </c>
      <c r="D38" s="342">
        <v>44</v>
      </c>
      <c r="E38" s="342">
        <v>43</v>
      </c>
      <c r="F38" s="342">
        <v>46</v>
      </c>
      <c r="G38" s="342">
        <v>43</v>
      </c>
      <c r="H38" s="342">
        <v>43</v>
      </c>
      <c r="I38" s="342">
        <v>42</v>
      </c>
      <c r="J38" s="345">
        <v>43</v>
      </c>
      <c r="K38" s="420" t="s">
        <v>21</v>
      </c>
      <c r="L38" s="24"/>
      <c r="M38" s="1"/>
    </row>
    <row r="39" spans="1:13" x14ac:dyDescent="0.25">
      <c r="A39" s="21" t="s">
        <v>312</v>
      </c>
      <c r="B39" s="491" t="s">
        <v>71</v>
      </c>
      <c r="C39" s="579" t="s">
        <v>263</v>
      </c>
      <c r="D39" s="579"/>
      <c r="E39" s="579" t="s">
        <v>264</v>
      </c>
      <c r="F39" s="579"/>
      <c r="G39" s="579" t="s">
        <v>265</v>
      </c>
      <c r="H39" s="579"/>
      <c r="I39" s="324"/>
      <c r="J39" s="324"/>
      <c r="K39" s="324" t="s">
        <v>21</v>
      </c>
      <c r="L39" s="24"/>
      <c r="M39" s="1"/>
    </row>
    <row r="40" spans="1:13" s="8" customFormat="1" x14ac:dyDescent="0.25">
      <c r="A40" s="471" t="s">
        <v>266</v>
      </c>
      <c r="B40" s="491"/>
      <c r="C40" s="580">
        <v>0.14000000000000001</v>
      </c>
      <c r="D40" s="580"/>
      <c r="E40" s="580">
        <v>0.69</v>
      </c>
      <c r="F40" s="580"/>
      <c r="G40" s="580">
        <v>0.17</v>
      </c>
      <c r="H40" s="580"/>
      <c r="I40" s="420"/>
      <c r="J40" s="420"/>
      <c r="K40" s="420" t="s">
        <v>21</v>
      </c>
      <c r="L40" s="22"/>
      <c r="M40" s="7"/>
    </row>
    <row r="41" spans="1:13" s="8" customFormat="1" x14ac:dyDescent="0.25">
      <c r="A41" s="471" t="s">
        <v>223</v>
      </c>
      <c r="B41" s="491"/>
      <c r="C41" s="451"/>
      <c r="D41" s="451"/>
      <c r="E41" s="451"/>
      <c r="F41" s="451"/>
      <c r="G41" s="451"/>
      <c r="H41" s="451"/>
      <c r="I41" s="420"/>
      <c r="J41" s="420"/>
      <c r="K41" s="420" t="s">
        <v>21</v>
      </c>
      <c r="L41" s="22"/>
      <c r="M41" s="7"/>
    </row>
    <row r="42" spans="1:13" x14ac:dyDescent="0.25">
      <c r="A42" s="63" t="s">
        <v>224</v>
      </c>
      <c r="B42" s="492"/>
      <c r="C42" s="578">
        <v>0.12</v>
      </c>
      <c r="D42" s="578"/>
      <c r="E42" s="578">
        <v>0.78</v>
      </c>
      <c r="F42" s="578"/>
      <c r="G42" s="578">
        <v>0.1</v>
      </c>
      <c r="H42" s="578"/>
      <c r="I42" s="324"/>
      <c r="J42" s="324"/>
      <c r="K42" s="324" t="s">
        <v>21</v>
      </c>
      <c r="L42" s="24"/>
      <c r="M42" s="1"/>
    </row>
    <row r="43" spans="1:13" x14ac:dyDescent="0.25">
      <c r="A43" s="63" t="s">
        <v>39</v>
      </c>
      <c r="B43" s="492"/>
      <c r="C43" s="578">
        <v>0.12</v>
      </c>
      <c r="D43" s="578"/>
      <c r="E43" s="578">
        <v>0.74</v>
      </c>
      <c r="F43" s="578"/>
      <c r="G43" s="578">
        <v>0.14000000000000001</v>
      </c>
      <c r="H43" s="578"/>
      <c r="I43" s="324"/>
      <c r="J43" s="324"/>
      <c r="K43" s="324" t="s">
        <v>21</v>
      </c>
      <c r="L43" s="24"/>
      <c r="M43" s="1"/>
    </row>
    <row r="44" spans="1:13" x14ac:dyDescent="0.25">
      <c r="A44" s="63" t="s">
        <v>40</v>
      </c>
      <c r="B44" s="492"/>
      <c r="C44" s="578">
        <v>0.17</v>
      </c>
      <c r="D44" s="578"/>
      <c r="E44" s="578">
        <v>0.7</v>
      </c>
      <c r="F44" s="578"/>
      <c r="G44" s="578">
        <v>0.13</v>
      </c>
      <c r="H44" s="578"/>
      <c r="I44" s="324"/>
      <c r="J44" s="324"/>
      <c r="K44" s="324" t="s">
        <v>21</v>
      </c>
      <c r="L44" s="24"/>
      <c r="M44" s="1"/>
    </row>
    <row r="45" spans="1:13" x14ac:dyDescent="0.25">
      <c r="A45" s="63" t="s">
        <v>41</v>
      </c>
      <c r="B45" s="492"/>
      <c r="C45" s="578">
        <v>0.28999999999999998</v>
      </c>
      <c r="D45" s="578"/>
      <c r="E45" s="578">
        <v>0.61</v>
      </c>
      <c r="F45" s="578"/>
      <c r="G45" s="578">
        <v>0.1</v>
      </c>
      <c r="H45" s="578"/>
      <c r="I45" s="324"/>
      <c r="J45" s="324"/>
      <c r="K45" s="324" t="s">
        <v>21</v>
      </c>
      <c r="L45" s="24"/>
      <c r="M45" s="1"/>
    </row>
    <row r="46" spans="1:13" x14ac:dyDescent="0.25">
      <c r="A46" s="63" t="s">
        <v>42</v>
      </c>
      <c r="B46" s="492"/>
      <c r="C46" s="578">
        <v>0.11</v>
      </c>
      <c r="D46" s="578"/>
      <c r="E46" s="578">
        <v>0.62</v>
      </c>
      <c r="F46" s="578"/>
      <c r="G46" s="578">
        <v>0.27</v>
      </c>
      <c r="H46" s="578"/>
      <c r="I46" s="324"/>
      <c r="J46" s="324"/>
      <c r="K46" s="324" t="s">
        <v>21</v>
      </c>
      <c r="L46" s="24"/>
      <c r="M46" s="1"/>
    </row>
    <row r="47" spans="1:13" x14ac:dyDescent="0.25">
      <c r="A47" s="63" t="s">
        <v>43</v>
      </c>
      <c r="B47" s="492"/>
      <c r="C47" s="578">
        <v>7.0000000000000007E-2</v>
      </c>
      <c r="D47" s="578"/>
      <c r="E47" s="578">
        <v>0.72</v>
      </c>
      <c r="F47" s="578"/>
      <c r="G47" s="578">
        <v>0.21</v>
      </c>
      <c r="H47" s="578"/>
      <c r="I47" s="324"/>
      <c r="J47" s="324"/>
      <c r="K47" s="324" t="s">
        <v>21</v>
      </c>
      <c r="L47" s="24"/>
      <c r="M47" s="1"/>
    </row>
    <row r="48" spans="1:13" x14ac:dyDescent="0.25">
      <c r="A48" s="471" t="s">
        <v>226</v>
      </c>
      <c r="B48" s="492"/>
      <c r="C48" s="578"/>
      <c r="D48" s="578"/>
      <c r="E48" s="578"/>
      <c r="F48" s="578"/>
      <c r="G48" s="578"/>
      <c r="H48" s="578"/>
      <c r="I48" s="324"/>
      <c r="J48" s="324"/>
      <c r="K48" s="324" t="s">
        <v>21</v>
      </c>
      <c r="L48" s="24"/>
      <c r="M48" s="1"/>
    </row>
    <row r="49" spans="1:13" x14ac:dyDescent="0.25">
      <c r="A49" s="63" t="s">
        <v>227</v>
      </c>
      <c r="B49" s="492"/>
      <c r="C49" s="578">
        <v>0.13</v>
      </c>
      <c r="D49" s="578"/>
      <c r="E49" s="578">
        <v>0.64</v>
      </c>
      <c r="F49" s="578"/>
      <c r="G49" s="578">
        <v>0.23</v>
      </c>
      <c r="H49" s="578"/>
      <c r="I49" s="324"/>
      <c r="J49" s="324"/>
      <c r="K49" s="324" t="s">
        <v>21</v>
      </c>
      <c r="L49" s="24"/>
      <c r="M49" s="1"/>
    </row>
    <row r="50" spans="1:13" x14ac:dyDescent="0.25">
      <c r="A50" s="63" t="s">
        <v>228</v>
      </c>
      <c r="B50" s="492"/>
      <c r="C50" s="578">
        <v>0.16</v>
      </c>
      <c r="D50" s="578"/>
      <c r="E50" s="578">
        <v>0.68</v>
      </c>
      <c r="F50" s="578"/>
      <c r="G50" s="578">
        <v>0.16</v>
      </c>
      <c r="H50" s="578"/>
      <c r="I50" s="324"/>
      <c r="J50" s="324"/>
      <c r="K50" s="324" t="s">
        <v>21</v>
      </c>
      <c r="L50" s="24"/>
      <c r="M50" s="1"/>
    </row>
    <row r="51" spans="1:13" x14ac:dyDescent="0.25">
      <c r="A51" s="26" t="s">
        <v>229</v>
      </c>
      <c r="B51" s="492"/>
      <c r="C51" s="578">
        <v>0.11</v>
      </c>
      <c r="D51" s="578"/>
      <c r="E51" s="578">
        <v>0.62</v>
      </c>
      <c r="F51" s="578"/>
      <c r="G51" s="578">
        <v>0.27</v>
      </c>
      <c r="H51" s="578"/>
      <c r="I51" s="324"/>
      <c r="J51" s="324"/>
      <c r="K51" s="324" t="s">
        <v>21</v>
      </c>
      <c r="L51" s="24"/>
      <c r="M51" s="1"/>
    </row>
    <row r="52" spans="1:13" x14ac:dyDescent="0.25">
      <c r="A52" s="63" t="s">
        <v>230</v>
      </c>
      <c r="B52" s="492"/>
      <c r="C52" s="578">
        <v>0.2</v>
      </c>
      <c r="D52" s="578"/>
      <c r="E52" s="578">
        <v>0.68</v>
      </c>
      <c r="F52" s="578"/>
      <c r="G52" s="578">
        <v>0.12</v>
      </c>
      <c r="H52" s="578"/>
      <c r="I52" s="324"/>
      <c r="J52" s="324"/>
      <c r="K52" s="324" t="s">
        <v>21</v>
      </c>
      <c r="L52" s="24"/>
      <c r="M52" s="1"/>
    </row>
    <row r="53" spans="1:13" x14ac:dyDescent="0.25">
      <c r="A53" s="63" t="s">
        <v>231</v>
      </c>
      <c r="B53" s="492"/>
      <c r="C53" s="578">
        <v>0.14000000000000001</v>
      </c>
      <c r="D53" s="578"/>
      <c r="E53" s="578">
        <v>0.81</v>
      </c>
      <c r="F53" s="578"/>
      <c r="G53" s="578">
        <v>0.05</v>
      </c>
      <c r="H53" s="578"/>
      <c r="I53" s="324"/>
      <c r="J53" s="324"/>
      <c r="K53" s="324" t="s">
        <v>21</v>
      </c>
      <c r="L53" s="24"/>
      <c r="M53" s="1"/>
    </row>
    <row r="54" spans="1:13" ht="14.25" thickBot="1" x14ac:dyDescent="0.3">
      <c r="A54" s="64" t="s">
        <v>232</v>
      </c>
      <c r="B54" s="488"/>
      <c r="C54" s="576">
        <v>0.09</v>
      </c>
      <c r="D54" s="576"/>
      <c r="E54" s="576">
        <v>0.85</v>
      </c>
      <c r="F54" s="576"/>
      <c r="G54" s="576">
        <v>0.06</v>
      </c>
      <c r="H54" s="576"/>
      <c r="I54" s="32"/>
      <c r="J54" s="32"/>
      <c r="K54" s="32" t="s">
        <v>21</v>
      </c>
      <c r="L54" s="27"/>
      <c r="M54" s="1"/>
    </row>
    <row r="55" spans="1:13" s="8" customFormat="1" ht="14.25" thickTop="1" x14ac:dyDescent="0.25">
      <c r="A55" s="92" t="s">
        <v>267</v>
      </c>
      <c r="B55" s="497" t="s">
        <v>640</v>
      </c>
      <c r="C55" s="69" t="s">
        <v>21</v>
      </c>
      <c r="D55" s="69" t="s">
        <v>21</v>
      </c>
      <c r="E55" s="69">
        <v>157</v>
      </c>
      <c r="F55" s="69">
        <v>175</v>
      </c>
      <c r="G55" s="69">
        <v>183</v>
      </c>
      <c r="H55" s="69">
        <v>179</v>
      </c>
      <c r="I55" s="69">
        <v>178</v>
      </c>
      <c r="J55" s="95">
        <v>179</v>
      </c>
      <c r="K55" s="69" t="s">
        <v>21</v>
      </c>
      <c r="L55" s="94"/>
      <c r="M55" s="7"/>
    </row>
    <row r="56" spans="1:13" ht="8.65" customHeight="1" x14ac:dyDescent="0.25">
      <c r="A56" s="1"/>
      <c r="B56" s="486"/>
      <c r="C56" s="31"/>
      <c r="D56" s="31"/>
      <c r="E56" s="31"/>
      <c r="F56" s="31"/>
      <c r="G56" s="31"/>
      <c r="H56" s="31"/>
      <c r="I56" s="31"/>
      <c r="J56" s="31"/>
      <c r="K56" s="31"/>
      <c r="L56" s="1"/>
      <c r="M56" s="1"/>
    </row>
    <row r="57" spans="1:13" x14ac:dyDescent="0.25">
      <c r="A57" s="577" t="s">
        <v>917</v>
      </c>
      <c r="B57" s="577"/>
      <c r="C57" s="577"/>
      <c r="D57" s="577"/>
      <c r="E57" s="577"/>
      <c r="F57" s="577"/>
      <c r="G57" s="577"/>
      <c r="H57" s="577"/>
      <c r="I57" s="577"/>
      <c r="J57" s="577"/>
      <c r="K57" s="577"/>
      <c r="L57" s="577"/>
      <c r="M57" s="1"/>
    </row>
    <row r="58" spans="1:13" x14ac:dyDescent="0.25">
      <c r="A58" s="577"/>
      <c r="B58" s="577"/>
      <c r="C58" s="577"/>
      <c r="D58" s="577"/>
      <c r="E58" s="577"/>
      <c r="F58" s="577"/>
      <c r="G58" s="577"/>
      <c r="H58" s="577"/>
      <c r="I58" s="577"/>
      <c r="J58" s="577"/>
      <c r="K58" s="577"/>
      <c r="L58" s="577"/>
    </row>
    <row r="59" spans="1:13" x14ac:dyDescent="0.25">
      <c r="A59" s="1"/>
      <c r="B59" s="486"/>
      <c r="C59" s="31"/>
      <c r="D59" s="31"/>
      <c r="E59" s="31"/>
      <c r="F59" s="31"/>
      <c r="G59" s="31"/>
      <c r="H59" s="31"/>
      <c r="I59" s="31"/>
      <c r="J59" s="31"/>
      <c r="K59" s="31"/>
      <c r="L59" s="1"/>
    </row>
    <row r="60" spans="1:13" x14ac:dyDescent="0.25">
      <c r="A60" s="1"/>
      <c r="B60" s="486"/>
      <c r="C60" s="31"/>
      <c r="D60" s="31"/>
      <c r="E60" s="31"/>
      <c r="F60" s="31"/>
      <c r="G60" s="31"/>
      <c r="H60" s="31"/>
      <c r="I60" s="31"/>
      <c r="J60" s="31"/>
      <c r="K60" s="31"/>
      <c r="L60" s="1"/>
    </row>
    <row r="61" spans="1:13" x14ac:dyDescent="0.25">
      <c r="A61" s="1"/>
      <c r="B61" s="486"/>
      <c r="C61" s="31"/>
      <c r="D61" s="31"/>
      <c r="E61" s="31"/>
      <c r="F61" s="31"/>
      <c r="G61" s="31"/>
      <c r="H61" s="31"/>
      <c r="I61" s="31"/>
      <c r="J61" s="31"/>
      <c r="K61" s="31"/>
      <c r="L61" s="1"/>
    </row>
    <row r="62" spans="1:13" x14ac:dyDescent="0.25">
      <c r="A62" s="1"/>
      <c r="B62" s="486"/>
      <c r="C62" s="31"/>
      <c r="D62" s="31"/>
      <c r="E62" s="31"/>
      <c r="F62" s="31"/>
      <c r="G62" s="31"/>
      <c r="H62" s="31"/>
      <c r="I62" s="31"/>
      <c r="J62" s="31"/>
      <c r="K62" s="31"/>
      <c r="L62" s="1"/>
    </row>
  </sheetData>
  <mergeCells count="46">
    <mergeCell ref="C39:D39"/>
    <mergeCell ref="E39:F39"/>
    <mergeCell ref="G39:H39"/>
    <mergeCell ref="C40:D40"/>
    <mergeCell ref="E40:F40"/>
    <mergeCell ref="G40:H40"/>
    <mergeCell ref="C42:D42"/>
    <mergeCell ref="E42:F42"/>
    <mergeCell ref="G42:H42"/>
    <mergeCell ref="C43:D43"/>
    <mergeCell ref="E43:F43"/>
    <mergeCell ref="G43:H43"/>
    <mergeCell ref="C44:D44"/>
    <mergeCell ref="E44:F44"/>
    <mergeCell ref="G44:H44"/>
    <mergeCell ref="C45:D45"/>
    <mergeCell ref="E45:F45"/>
    <mergeCell ref="G45:H45"/>
    <mergeCell ref="C46:D46"/>
    <mergeCell ref="E46:F46"/>
    <mergeCell ref="G46:H46"/>
    <mergeCell ref="C47:D47"/>
    <mergeCell ref="E47:F47"/>
    <mergeCell ref="G47:H47"/>
    <mergeCell ref="C48:D48"/>
    <mergeCell ref="E48:F48"/>
    <mergeCell ref="G48:H48"/>
    <mergeCell ref="C49:D49"/>
    <mergeCell ref="E49:F49"/>
    <mergeCell ref="G49:H49"/>
    <mergeCell ref="C50:D50"/>
    <mergeCell ref="E50:F50"/>
    <mergeCell ref="G50:H50"/>
    <mergeCell ref="C51:D51"/>
    <mergeCell ref="E51:F51"/>
    <mergeCell ref="G51:H51"/>
    <mergeCell ref="C54:D54"/>
    <mergeCell ref="E54:F54"/>
    <mergeCell ref="G54:H54"/>
    <mergeCell ref="A57:L58"/>
    <mergeCell ref="C52:D52"/>
    <mergeCell ref="E52:F52"/>
    <mergeCell ref="G52:H52"/>
    <mergeCell ref="C53:D53"/>
    <mergeCell ref="E53:F53"/>
    <mergeCell ref="G53:H53"/>
  </mergeCells>
  <pageMargins left="0.31496062992125984" right="0.31496062992125984" top="0.39370078740157483" bottom="0.39370078740157483" header="0.31496062992125984" footer="0.31496062992125984"/>
  <pageSetup paperSize="9" scale="5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E6245ADD459A34A902A3054C28E9678" ma:contentTypeVersion="6" ma:contentTypeDescription="Create a new document." ma:contentTypeScope="" ma:versionID="939d6fe33af68e22bf0ed41486892bb6">
  <xsd:schema xmlns:xsd="http://www.w3.org/2001/XMLSchema" xmlns:xs="http://www.w3.org/2001/XMLSchema" xmlns:p="http://schemas.microsoft.com/office/2006/metadata/properties" xmlns:ns2="9bfddbe4-411b-43c3-a055-9a48d0c70b7b" xmlns:ns3="4808337a-b398-45c9-9e8c-9e8f4ffb873a" targetNamespace="http://schemas.microsoft.com/office/2006/metadata/properties" ma:root="true" ma:fieldsID="b70e9f491dc71a4923d4e3ae5b6b5ae6" ns2:_="" ns3:_="">
    <xsd:import namespace="9bfddbe4-411b-43c3-a055-9a48d0c70b7b"/>
    <xsd:import namespace="4808337a-b398-45c9-9e8c-9e8f4ffb873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fddbe4-411b-43c3-a055-9a48d0c70b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08337a-b398-45c9-9e8c-9e8f4ffb87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9F8CB9-3360-4C8D-ABF3-18BBAFA44285}">
  <ds:schemaRefs>
    <ds:schemaRef ds:uri="http://schemas.microsoft.com/sharepoint/v3/contenttype/forms"/>
  </ds:schemaRefs>
</ds:datastoreItem>
</file>

<file path=customXml/itemProps2.xml><?xml version="1.0" encoding="utf-8"?>
<ds:datastoreItem xmlns:ds="http://schemas.openxmlformats.org/officeDocument/2006/customXml" ds:itemID="{0C11DCE3-CC0A-4675-988D-92703BA91CB0}">
  <ds:schemaRefs>
    <ds:schemaRef ds:uri="http://schemas.microsoft.com/office/2006/metadata/properties"/>
    <ds:schemaRef ds:uri="9bfddbe4-411b-43c3-a055-9a48d0c70b7b"/>
    <ds:schemaRef ds:uri="http://schemas.microsoft.com/office/infopath/2007/PartnerControls"/>
    <ds:schemaRef ds:uri="4808337a-b398-45c9-9e8c-9e8f4ffb873a"/>
    <ds:schemaRef ds:uri="http://purl.org/dc/elements/1.1/"/>
    <ds:schemaRef ds:uri="http://schemas.microsoft.com/office/2006/documentManagement/types"/>
    <ds:schemaRef ds:uri="http://purl.org/dc/terms/"/>
    <ds:schemaRef ds:uri="http://www.w3.org/XML/1998/namespace"/>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B897BFB8-7601-4074-B8EF-8DDD26AE85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fddbe4-411b-43c3-a055-9a48d0c70b7b"/>
    <ds:schemaRef ds:uri="4808337a-b398-45c9-9e8c-9e8f4ffb87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32</vt:i4>
      </vt:variant>
    </vt:vector>
  </HeadingPairs>
  <TitlesOfParts>
    <vt:vector size="51" baseType="lpstr">
      <vt:lpstr>Preamble </vt:lpstr>
      <vt:lpstr>GHG emissions</vt:lpstr>
      <vt:lpstr>Energy consumption</vt:lpstr>
      <vt:lpstr>Group fleet data</vt:lpstr>
      <vt:lpstr>Further E-data</vt:lpstr>
      <vt:lpstr>EU Taxonomy</vt:lpstr>
      <vt:lpstr>Development of own workforce</vt:lpstr>
      <vt:lpstr>Development external workforce</vt:lpstr>
      <vt:lpstr>Diversity &amp; Inclusion</vt:lpstr>
      <vt:lpstr>Employee Engagement</vt:lpstr>
      <vt:lpstr>Occupational Health &amp; Safety</vt:lpstr>
      <vt:lpstr>Further S-data</vt:lpstr>
      <vt:lpstr>Governance</vt:lpstr>
      <vt:lpstr>GRI Index EN</vt:lpstr>
      <vt:lpstr>SASB Index EN</vt:lpstr>
      <vt:lpstr>TCFD Index EN</vt:lpstr>
      <vt:lpstr>WEF Index EN</vt:lpstr>
      <vt:lpstr>ESRS E1 Index EN</vt:lpstr>
      <vt:lpstr>IFRS S2 Index EN</vt:lpstr>
      <vt:lpstr>'Development of own workforce'!Druckbereich</vt:lpstr>
      <vt:lpstr>'Diversity &amp; Inclusion'!Druckbereich</vt:lpstr>
      <vt:lpstr>'Employee Engagement'!Druckbereich</vt:lpstr>
      <vt:lpstr>'Energy consumption'!Druckbereich</vt:lpstr>
      <vt:lpstr>'ESRS E1 Index EN'!Druckbereich</vt:lpstr>
      <vt:lpstr>'EU Taxonomy'!Druckbereich</vt:lpstr>
      <vt:lpstr>'Further E-data'!Druckbereich</vt:lpstr>
      <vt:lpstr>'Further S-data'!Druckbereich</vt:lpstr>
      <vt:lpstr>'GHG emissions'!Druckbereich</vt:lpstr>
      <vt:lpstr>Governance!Druckbereich</vt:lpstr>
      <vt:lpstr>'GRI Index EN'!Druckbereich</vt:lpstr>
      <vt:lpstr>'Group fleet data'!Druckbereich</vt:lpstr>
      <vt:lpstr>'Occupational Health &amp; Safety'!Druckbereich</vt:lpstr>
      <vt:lpstr>'Preamble '!Druckbereich</vt:lpstr>
      <vt:lpstr>'WEF Index EN'!Druckbereich</vt:lpstr>
      <vt:lpstr>'Development external workforce'!Drucktitel</vt:lpstr>
      <vt:lpstr>'Development of own workforce'!Drucktitel</vt:lpstr>
      <vt:lpstr>'Diversity &amp; Inclusion'!Drucktitel</vt:lpstr>
      <vt:lpstr>'Employee Engagement'!Drucktitel</vt:lpstr>
      <vt:lpstr>'Energy consumption'!Drucktitel</vt:lpstr>
      <vt:lpstr>'ESRS E1 Index EN'!Drucktitel</vt:lpstr>
      <vt:lpstr>'Further E-data'!Drucktitel</vt:lpstr>
      <vt:lpstr>'Further S-data'!Drucktitel</vt:lpstr>
      <vt:lpstr>'GHG emissions'!Drucktitel</vt:lpstr>
      <vt:lpstr>Governance!Drucktitel</vt:lpstr>
      <vt:lpstr>'GRI Index EN'!Drucktitel</vt:lpstr>
      <vt:lpstr>'Group fleet data'!Drucktitel</vt:lpstr>
      <vt:lpstr>'IFRS S2 Index EN'!Drucktitel</vt:lpstr>
      <vt:lpstr>'Occupational Health &amp; Safety'!Drucktitel</vt:lpstr>
      <vt:lpstr>'SASB Index EN'!Drucktitel</vt:lpstr>
      <vt:lpstr>'TCFD Index EN'!Drucktitel</vt:lpstr>
      <vt:lpstr>'WEF Index EN'!Drucktitel</vt:lpstr>
    </vt:vector>
  </TitlesOfParts>
  <Manager/>
  <Company>Deutsche Post DHL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cp:lastPrinted>2024-03-01T12:55:36Z</cp:lastPrinted>
  <dcterms:created xsi:type="dcterms:W3CDTF">2024-01-28T16:56:59Z</dcterms:created>
  <dcterms:modified xsi:type="dcterms:W3CDTF">2024-03-05T16:38:51Z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6915f3-2f02-4945-8997-f2963298db46_Enabled">
    <vt:lpwstr>true</vt:lpwstr>
  </property>
  <property fmtid="{D5CDD505-2E9C-101B-9397-08002B2CF9AE}" pid="3" name="MSIP_Label_736915f3-2f02-4945-8997-f2963298db46_SetDate">
    <vt:lpwstr>2024-01-29T06:50:38Z</vt:lpwstr>
  </property>
  <property fmtid="{D5CDD505-2E9C-101B-9397-08002B2CF9AE}" pid="4" name="MSIP_Label_736915f3-2f02-4945-8997-f2963298db46_Method">
    <vt:lpwstr>Standard</vt:lpwstr>
  </property>
  <property fmtid="{D5CDD505-2E9C-101B-9397-08002B2CF9AE}" pid="5" name="MSIP_Label_736915f3-2f02-4945-8997-f2963298db46_Name">
    <vt:lpwstr>Internal</vt:lpwstr>
  </property>
  <property fmtid="{D5CDD505-2E9C-101B-9397-08002B2CF9AE}" pid="6" name="MSIP_Label_736915f3-2f02-4945-8997-f2963298db46_SiteId">
    <vt:lpwstr>cd99fef8-1cd3-4a2a-9bdf-15531181d65e</vt:lpwstr>
  </property>
  <property fmtid="{D5CDD505-2E9C-101B-9397-08002B2CF9AE}" pid="7" name="MSIP_Label_736915f3-2f02-4945-8997-f2963298db46_ActionId">
    <vt:lpwstr>b98b874f-3184-426a-bb89-19503e628b5a</vt:lpwstr>
  </property>
  <property fmtid="{D5CDD505-2E9C-101B-9397-08002B2CF9AE}" pid="8" name="MSIP_Label_736915f3-2f02-4945-8997-f2963298db46_ContentBits">
    <vt:lpwstr>1</vt:lpwstr>
  </property>
  <property fmtid="{D5CDD505-2E9C-101B-9397-08002B2CF9AE}" pid="9" name="ContentTypeId">
    <vt:lpwstr>0x0101001E6245ADD459A34A902A3054C28E9678</vt:lpwstr>
  </property>
</Properties>
</file>