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E:\00_ESG External Reporting\1_ESG Publikationen\2023\"/>
    </mc:Choice>
  </mc:AlternateContent>
  <xr:revisionPtr revIDLastSave="0" documentId="13_ncr:1_{ADFA078B-5912-445F-8AA7-06D690AA913F}" xr6:coauthVersionLast="47" xr6:coauthVersionMax="47" xr10:uidLastSave="{00000000-0000-0000-0000-000000000000}"/>
  <bookViews>
    <workbookView xWindow="-5490" yWindow="-21720" windowWidth="38640" windowHeight="21240" tabRatio="921" xr2:uid="{4E7D383B-51A0-4D72-83B3-8487265C40EB}"/>
  </bookViews>
  <sheets>
    <sheet name="Präambel" sheetId="1" r:id="rId1"/>
    <sheet name="THG-Emissionen" sheetId="10" r:id="rId2"/>
    <sheet name="Energieverbrauch" sheetId="13" r:id="rId3"/>
    <sheet name="Fahrzeugflotte" sheetId="14" r:id="rId4"/>
    <sheet name="Weitere E-Kennzahlen" sheetId="15" r:id="rId5"/>
    <sheet name="EU-Taxonomie" sheetId="16" r:id="rId6"/>
    <sheet name="Entwicklung eigene Belegschaft" sheetId="19" r:id="rId7"/>
    <sheet name="Entwicklung externe Belegschaft" sheetId="20" r:id="rId8"/>
    <sheet name="Vielfalt &amp; Inklusion" sheetId="23" r:id="rId9"/>
    <sheet name="Mitarbeiterengagement" sheetId="21" r:id="rId10"/>
    <sheet name="Arbeitssicherheit &amp; Gesundheit" sheetId="24" r:id="rId11"/>
    <sheet name="Weitere S-Kennzahlen" sheetId="22" r:id="rId12"/>
    <sheet name="Unternehmensführung" sheetId="25" r:id="rId13"/>
    <sheet name="GRI Index DE" sheetId="26" r:id="rId14"/>
    <sheet name="SASB Index DE" sheetId="27" r:id="rId15"/>
    <sheet name="TCFD Index DE" sheetId="28" r:id="rId16"/>
    <sheet name="WEF Index DE" sheetId="29" r:id="rId17"/>
    <sheet name="ESRS E1 Index DE" sheetId="30" r:id="rId18"/>
    <sheet name="IFRS S2 Index DE" sheetId="31" r:id="rId19"/>
  </sheets>
  <definedNames>
    <definedName name="_xlnm.Print_Area" localSheetId="10">'Arbeitssicherheit &amp; Gesundheit'!$A$1:$L$38</definedName>
    <definedName name="_xlnm.Print_Area" localSheetId="2">Energieverbrauch!$A$1:$L$37</definedName>
    <definedName name="_xlnm.Print_Area" localSheetId="6">'Entwicklung eigene Belegschaft'!$A$1:$L$72</definedName>
    <definedName name="_xlnm.Print_Area" localSheetId="7">'Entwicklung externe Belegschaft'!$A$1:$L$19</definedName>
    <definedName name="_xlnm.Print_Area" localSheetId="5">'EU-Taxonomie'!$A$1:$U$132</definedName>
    <definedName name="_xlnm.Print_Area" localSheetId="3">Fahrzeugflotte!$A$1:$L$38</definedName>
    <definedName name="_xlnm.Print_Area" localSheetId="13">'GRI Index DE'!$A$1:$D$92</definedName>
    <definedName name="_xlnm.Print_Area" localSheetId="9">Mitarbeiterengagement!$A$1:$L$31</definedName>
    <definedName name="_xlnm.Print_Area" localSheetId="0">Präambel!$A$1:$N$32</definedName>
    <definedName name="_xlnm.Print_Area" localSheetId="1">'THG-Emissionen'!$A$1:$L$77</definedName>
    <definedName name="_xlnm.Print_Area" localSheetId="12">Unternehmensführung!$A$1:$I$28</definedName>
    <definedName name="_xlnm.Print_Area" localSheetId="8">'Vielfalt &amp; Inklusion'!$A$1:$L$60</definedName>
    <definedName name="_xlnm.Print_Area" localSheetId="16">'WEF Index DE'!$A$1:$D$28</definedName>
    <definedName name="_xlnm.Print_Area" localSheetId="4">'Weitere E-Kennzahlen'!$A$1:$L$22</definedName>
    <definedName name="_xlnm.Print_Area" localSheetId="11">'Weitere S-Kennzahlen'!$A$1:$L$26</definedName>
    <definedName name="_xlnm.Print_Titles" localSheetId="10">'Arbeitssicherheit &amp; Gesundheit'!$1:$1</definedName>
    <definedName name="_xlnm.Print_Titles" localSheetId="2">Energieverbrauch!$1:$1</definedName>
    <definedName name="_xlnm.Print_Titles" localSheetId="6">'Entwicklung eigene Belegschaft'!$1:$1</definedName>
    <definedName name="_xlnm.Print_Titles" localSheetId="7">'Entwicklung externe Belegschaft'!$1:$1</definedName>
    <definedName name="_xlnm.Print_Titles" localSheetId="17">'ESRS E1 Index DE'!$1:$1</definedName>
    <definedName name="_xlnm.Print_Titles" localSheetId="3">Fahrzeugflotte!$1:$1</definedName>
    <definedName name="_xlnm.Print_Titles" localSheetId="13">'GRI Index DE'!$1:$1</definedName>
    <definedName name="_xlnm.Print_Titles" localSheetId="18">'IFRS S2 Index DE'!$1:$1</definedName>
    <definedName name="_xlnm.Print_Titles" localSheetId="9">Mitarbeiterengagement!$1:$1</definedName>
    <definedName name="_xlnm.Print_Titles" localSheetId="14">'SASB Index DE'!$1:$1</definedName>
    <definedName name="_xlnm.Print_Titles" localSheetId="15">'TCFD Index DE'!$1:$1</definedName>
    <definedName name="_xlnm.Print_Titles" localSheetId="1">'THG-Emissionen'!$1:$1</definedName>
    <definedName name="_xlnm.Print_Titles" localSheetId="12">Unternehmensführung!$1:$1</definedName>
    <definedName name="_xlnm.Print_Titles" localSheetId="8">'Vielfalt &amp; Inklusion'!$1:$1</definedName>
    <definedName name="_xlnm.Print_Titles" localSheetId="16">'WEF Index DE'!$1:$1</definedName>
    <definedName name="_xlnm.Print_Titles" localSheetId="4">'Weitere E-Kennzahlen'!$1:$1</definedName>
    <definedName name="_xlnm.Print_Titles" localSheetId="11">'Weitere S-Kennzahlen'!$1:$1</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16" l="1"/>
  <c r="E111" i="16"/>
  <c r="E96" i="16"/>
  <c r="R95" i="16"/>
  <c r="D95" i="16"/>
  <c r="E95" i="16"/>
  <c r="C95" i="16"/>
  <c r="E94" i="16"/>
  <c r="E73" i="16"/>
  <c r="E72" i="16"/>
  <c r="D57" i="16"/>
  <c r="E57" i="16"/>
  <c r="C57" i="16"/>
  <c r="D56" i="16"/>
  <c r="E56" i="16"/>
  <c r="C56" i="16"/>
  <c r="E55" i="16"/>
  <c r="E30" i="16"/>
  <c r="E29" i="16"/>
  <c r="E16" i="16"/>
  <c r="R15" i="16"/>
  <c r="D15" i="16"/>
  <c r="E15" i="16"/>
  <c r="C15" i="16"/>
  <c r="E14" i="16"/>
  <c r="K51" i="10"/>
  <c r="K25" i="10"/>
  <c r="K29" i="23"/>
  <c r="K43" i="10"/>
  <c r="K42" i="10"/>
  <c r="K63" i="19"/>
  <c r="K2" i="20"/>
  <c r="K6" i="21"/>
  <c r="K7" i="21"/>
  <c r="K8" i="21"/>
  <c r="K9" i="21"/>
  <c r="K5" i="10"/>
  <c r="K56" i="10"/>
  <c r="K55" i="10"/>
  <c r="K54" i="10"/>
  <c r="K53" i="10"/>
  <c r="K52" i="10"/>
  <c r="K32" i="10"/>
  <c r="K31" i="10"/>
  <c r="K30" i="10"/>
  <c r="J16" i="14"/>
  <c r="K72" i="10"/>
  <c r="K20" i="19"/>
  <c r="J23" i="14"/>
  <c r="J12" i="14"/>
  <c r="K32" i="14"/>
  <c r="K33" i="14"/>
  <c r="K34" i="14"/>
  <c r="K35" i="14"/>
  <c r="K31" i="14"/>
  <c r="K24" i="14"/>
  <c r="K25" i="14"/>
  <c r="K26" i="14"/>
  <c r="K27" i="14"/>
  <c r="K28" i="14"/>
  <c r="K23" i="14"/>
  <c r="K13" i="14"/>
  <c r="K14" i="14"/>
  <c r="K15" i="14"/>
  <c r="K16" i="14"/>
  <c r="K17" i="14"/>
  <c r="K18" i="14"/>
  <c r="K19" i="14"/>
  <c r="K20" i="14"/>
  <c r="K21" i="14"/>
  <c r="K12" i="14"/>
  <c r="K3" i="14"/>
  <c r="K4" i="14"/>
  <c r="K5" i="14"/>
  <c r="K6" i="14"/>
  <c r="K7" i="14"/>
  <c r="K8" i="14"/>
  <c r="K9" i="14"/>
  <c r="K10" i="14"/>
  <c r="K11" i="14"/>
  <c r="K2" i="14"/>
  <c r="D66" i="10"/>
  <c r="E66" i="10"/>
  <c r="F66" i="10"/>
  <c r="G66" i="10"/>
  <c r="H66" i="10"/>
  <c r="C66" i="10"/>
  <c r="K69" i="10"/>
  <c r="K68" i="10"/>
  <c r="K67" i="10"/>
  <c r="K66" i="10"/>
  <c r="K65" i="10"/>
  <c r="K71" i="10"/>
  <c r="K10" i="10"/>
  <c r="H24" i="25"/>
  <c r="H23" i="25"/>
  <c r="H22" i="25"/>
  <c r="H21" i="25"/>
  <c r="H20" i="25"/>
  <c r="H19" i="25"/>
  <c r="H13" i="25"/>
  <c r="K21" i="22"/>
  <c r="K20" i="22"/>
  <c r="K18" i="22"/>
  <c r="K17" i="22"/>
  <c r="K14" i="22"/>
  <c r="K13" i="22"/>
  <c r="K12" i="22"/>
  <c r="K11" i="22"/>
  <c r="K10" i="22"/>
  <c r="K9" i="22"/>
  <c r="K8" i="22"/>
  <c r="K6" i="22"/>
  <c r="K5" i="22"/>
  <c r="K4" i="22"/>
  <c r="K3" i="22"/>
  <c r="K2" i="22"/>
  <c r="K20" i="24"/>
  <c r="K19" i="24"/>
  <c r="K18" i="24"/>
  <c r="K16" i="20"/>
  <c r="K15" i="20"/>
  <c r="K14" i="20"/>
  <c r="K13" i="20"/>
  <c r="K12" i="20"/>
  <c r="K11" i="20"/>
  <c r="K9" i="20"/>
  <c r="K8" i="20"/>
  <c r="K7" i="20"/>
  <c r="K6" i="20"/>
  <c r="K5" i="20"/>
  <c r="K4" i="20"/>
  <c r="K68" i="19"/>
  <c r="K67" i="19"/>
  <c r="K66" i="19"/>
  <c r="K65" i="19"/>
  <c r="K64" i="19"/>
  <c r="K61" i="19"/>
  <c r="K60" i="19"/>
  <c r="K59" i="19"/>
  <c r="K58" i="19"/>
  <c r="K57" i="19"/>
  <c r="K56" i="19"/>
  <c r="K54" i="19"/>
  <c r="K53" i="19"/>
  <c r="K52" i="19"/>
  <c r="K51" i="19"/>
  <c r="K50" i="19"/>
  <c r="K49" i="19"/>
  <c r="K48" i="19"/>
  <c r="K46" i="19"/>
  <c r="K45" i="19"/>
  <c r="K44" i="19"/>
  <c r="K43" i="19"/>
  <c r="K42" i="19"/>
  <c r="K41" i="19"/>
  <c r="K39" i="19"/>
  <c r="K38" i="19"/>
  <c r="K37" i="19"/>
  <c r="K36" i="19"/>
  <c r="K35" i="19"/>
  <c r="K34" i="19"/>
  <c r="K33" i="19"/>
  <c r="K31" i="19"/>
  <c r="K30" i="19"/>
  <c r="K29" i="19"/>
  <c r="K28" i="19"/>
  <c r="K27" i="19"/>
  <c r="K26" i="19"/>
  <c r="K24" i="19"/>
  <c r="K23" i="19"/>
  <c r="K22" i="19"/>
  <c r="K21" i="19"/>
  <c r="K19" i="19"/>
  <c r="K18" i="19"/>
  <c r="K17" i="19"/>
  <c r="K16" i="19"/>
  <c r="K15" i="19"/>
  <c r="K14" i="19"/>
  <c r="K12" i="19"/>
  <c r="K11" i="19"/>
  <c r="K10" i="19"/>
  <c r="K9" i="19"/>
  <c r="K8" i="19"/>
  <c r="K7" i="19"/>
  <c r="K5" i="19"/>
  <c r="K4" i="19"/>
  <c r="K3" i="19"/>
  <c r="K2" i="19"/>
  <c r="K4" i="15"/>
  <c r="K19" i="15"/>
  <c r="K17" i="15"/>
  <c r="K16" i="15"/>
  <c r="K15" i="15"/>
  <c r="K14" i="15"/>
  <c r="K13" i="15"/>
  <c r="K12" i="15"/>
  <c r="K11" i="15"/>
  <c r="K10" i="15"/>
  <c r="K9" i="15"/>
  <c r="K8" i="15"/>
  <c r="K7" i="15"/>
  <c r="K6" i="15"/>
  <c r="K5" i="15"/>
  <c r="K3" i="15"/>
  <c r="K33" i="13"/>
  <c r="K32" i="13"/>
  <c r="K31" i="13"/>
  <c r="K29" i="13"/>
  <c r="K28" i="13"/>
  <c r="K27" i="13"/>
  <c r="K26" i="13"/>
  <c r="K25" i="13"/>
  <c r="K24" i="13"/>
  <c r="K23" i="13"/>
  <c r="K22" i="13"/>
  <c r="K21" i="13"/>
  <c r="K20" i="13"/>
  <c r="K19" i="13"/>
  <c r="K18" i="13"/>
  <c r="K17" i="13"/>
  <c r="K16" i="13"/>
  <c r="K15" i="13"/>
  <c r="K14" i="13"/>
  <c r="K13" i="13"/>
  <c r="K12" i="13"/>
  <c r="K11" i="13"/>
  <c r="K10" i="13"/>
  <c r="K7" i="13"/>
  <c r="K6" i="13"/>
  <c r="K5" i="13"/>
  <c r="K4" i="13"/>
  <c r="K3" i="13"/>
  <c r="K2" i="13"/>
  <c r="K12" i="10"/>
  <c r="K63" i="10"/>
  <c r="K62" i="10"/>
  <c r="K59" i="10"/>
  <c r="K58" i="10"/>
  <c r="K57" i="10"/>
  <c r="K49" i="10"/>
  <c r="K48" i="10"/>
  <c r="K47" i="10"/>
  <c r="K46" i="10"/>
  <c r="K45" i="10"/>
  <c r="K44" i="10"/>
  <c r="K39" i="10"/>
  <c r="K37" i="10"/>
  <c r="K36" i="10"/>
  <c r="K35" i="10"/>
  <c r="K34" i="10"/>
  <c r="K28" i="10"/>
  <c r="K27" i="10"/>
  <c r="K26" i="10"/>
  <c r="K29" i="10"/>
  <c r="K23" i="10"/>
  <c r="K22" i="10"/>
  <c r="K21" i="10"/>
  <c r="K20" i="10"/>
  <c r="K19" i="10"/>
  <c r="K18" i="10"/>
  <c r="K17" i="10"/>
  <c r="K16" i="10"/>
  <c r="K15" i="10"/>
  <c r="K14" i="10"/>
  <c r="K13" i="10"/>
  <c r="K8" i="10"/>
  <c r="K7" i="10"/>
  <c r="K6" i="10"/>
  <c r="K4" i="10"/>
  <c r="K3" i="10"/>
  <c r="K2" i="10"/>
  <c r="K11" i="10"/>
</calcChain>
</file>

<file path=xl/sharedStrings.xml><?xml version="1.0" encoding="utf-8"?>
<sst xmlns="http://schemas.openxmlformats.org/spreadsheetml/2006/main" count="2947" uniqueCount="1244">
  <si>
    <t></t>
  </si>
  <si>
    <t>+/- %</t>
  </si>
  <si>
    <t>-</t>
  </si>
  <si>
    <t>n/d</t>
  </si>
  <si>
    <t>%</t>
  </si>
  <si>
    <t>Global Forwarding, Freight</t>
  </si>
  <si>
    <t>Supply Chain</t>
  </si>
  <si>
    <t>eCommerce</t>
  </si>
  <si>
    <t>Group Functions</t>
  </si>
  <si>
    <t>Diesel</t>
  </si>
  <si>
    <t xml:space="preserve"> -</t>
  </si>
  <si>
    <t>CAEP/6</t>
  </si>
  <si>
    <t>CAEP/4</t>
  </si>
  <si>
    <t>CAEP/2</t>
  </si>
  <si>
    <t>Unclassified</t>
  </si>
  <si>
    <t>Chapter 4</t>
  </si>
  <si>
    <t>Chapter 3</t>
  </si>
  <si>
    <r>
      <t>Hybrid</t>
    </r>
    <r>
      <rPr>
        <vertAlign val="superscript"/>
        <sz val="10"/>
        <rFont val="Delivery"/>
        <family val="2"/>
      </rPr>
      <t>2</t>
    </r>
  </si>
  <si>
    <r>
      <t>Bioethanol</t>
    </r>
    <r>
      <rPr>
        <vertAlign val="superscript"/>
        <sz val="10"/>
        <rFont val="Delivery"/>
        <family val="2"/>
      </rPr>
      <t>3</t>
    </r>
  </si>
  <si>
    <t>Euro 6</t>
  </si>
  <si>
    <r>
      <t>Euro 5 + EEV</t>
    </r>
    <r>
      <rPr>
        <vertAlign val="superscript"/>
        <sz val="10"/>
        <rFont val="Delivery"/>
        <family val="2"/>
      </rPr>
      <t>5</t>
    </r>
  </si>
  <si>
    <t>Euro 4</t>
  </si>
  <si>
    <t>Euro 3</t>
  </si>
  <si>
    <t>Euro 2</t>
  </si>
  <si>
    <t>Euro 1</t>
  </si>
  <si>
    <t>Code</t>
  </si>
  <si>
    <t>(1)</t>
  </si>
  <si>
    <t>(2)</t>
  </si>
  <si>
    <t>(3)</t>
  </si>
  <si>
    <t>(4)</t>
  </si>
  <si>
    <t>(5)</t>
  </si>
  <si>
    <t>(6)</t>
  </si>
  <si>
    <t>(7)</t>
  </si>
  <si>
    <t>(8)</t>
  </si>
  <si>
    <t>(9)</t>
  </si>
  <si>
    <t>(10)</t>
  </si>
  <si>
    <t>(11)</t>
  </si>
  <si>
    <t>(12)</t>
  </si>
  <si>
    <t>(13)</t>
  </si>
  <si>
    <t>(14)</t>
  </si>
  <si>
    <t>(15)</t>
  </si>
  <si>
    <t>(16)</t>
  </si>
  <si>
    <t>(17)</t>
  </si>
  <si>
    <t>(18)</t>
  </si>
  <si>
    <t>(19)</t>
  </si>
  <si>
    <t>(20)</t>
  </si>
  <si>
    <t>MIO €</t>
  </si>
  <si>
    <t xml:space="preserve">% </t>
  </si>
  <si>
    <r>
      <t>E</t>
    </r>
    <r>
      <rPr>
        <vertAlign val="superscript"/>
        <sz val="9"/>
        <rFont val="Delivery"/>
        <family val="2"/>
      </rPr>
      <t>4</t>
    </r>
  </si>
  <si>
    <r>
      <t>T</t>
    </r>
    <r>
      <rPr>
        <vertAlign val="superscript"/>
        <sz val="9"/>
        <rFont val="Delivery"/>
        <family val="2"/>
      </rPr>
      <t>5</t>
    </r>
  </si>
  <si>
    <t>CCM 6.4</t>
  </si>
  <si>
    <t>N</t>
  </si>
  <si>
    <t>N/EL</t>
  </si>
  <si>
    <t>CCM 6.5</t>
  </si>
  <si>
    <t>CCM 6.6</t>
  </si>
  <si>
    <t>CCM 6.15</t>
  </si>
  <si>
    <t>E</t>
  </si>
  <si>
    <t>T</t>
  </si>
  <si>
    <t>EL; N/EL</t>
  </si>
  <si>
    <t>EL</t>
  </si>
  <si>
    <t>CCM 6.19</t>
  </si>
  <si>
    <t>CCM 6.20</t>
  </si>
  <si>
    <t>Capex</t>
  </si>
  <si>
    <r>
      <t xml:space="preserve">1 </t>
    </r>
    <r>
      <rPr>
        <vertAlign val="superscript"/>
        <sz val="9"/>
        <rFont val="Delivery"/>
        <family val="2"/>
      </rPr>
      <t>6</t>
    </r>
  </si>
  <si>
    <t>CCM 7.6</t>
  </si>
  <si>
    <t>CCM 7.7</t>
  </si>
  <si>
    <t>Opex</t>
  </si>
  <si>
    <r>
      <t xml:space="preserve">30 </t>
    </r>
    <r>
      <rPr>
        <vertAlign val="superscript"/>
        <sz val="9"/>
        <rFont val="Delivery"/>
        <family val="2"/>
      </rPr>
      <t>6</t>
    </r>
  </si>
  <si>
    <t xml:space="preserve"> </t>
  </si>
  <si>
    <t xml:space="preserve">Express </t>
  </si>
  <si>
    <t xml:space="preserve"> - </t>
  </si>
  <si>
    <t>€</t>
  </si>
  <si>
    <t>Rate</t>
  </si>
  <si>
    <t>HCROI</t>
  </si>
  <si>
    <t>&gt;70%</t>
  </si>
  <si>
    <t>&gt;27</t>
  </si>
  <si>
    <t>&gt;2,700</t>
  </si>
  <si>
    <t>&gt;4,000</t>
  </si>
  <si>
    <t>&gt;35</t>
  </si>
  <si>
    <t>&gt; -0,01</t>
  </si>
  <si>
    <t>E1-1</t>
  </si>
  <si>
    <t>E1-2</t>
  </si>
  <si>
    <t>E1-3</t>
  </si>
  <si>
    <t>E1-4</t>
  </si>
  <si>
    <t>E1-5</t>
  </si>
  <si>
    <t>E1-6</t>
  </si>
  <si>
    <t>E1-7</t>
  </si>
  <si>
    <t>E1-9</t>
  </si>
  <si>
    <t>Governance</t>
  </si>
  <si>
    <t>Strategy</t>
  </si>
  <si>
    <t>THG-Emissionen</t>
  </si>
  <si>
    <t>TR-AF-110a.1</t>
  </si>
  <si>
    <t>TR-AF-110a.2</t>
  </si>
  <si>
    <t>TR-AF-110a.3</t>
  </si>
  <si>
    <t>TR-AF-120a.1</t>
  </si>
  <si>
    <t>TR-AF-310a.1</t>
  </si>
  <si>
    <t>TR-AF-310a.2</t>
  </si>
  <si>
    <t>TR-AF-320a.1</t>
  </si>
  <si>
    <t>TR-AF-430a.1</t>
  </si>
  <si>
    <t>TR-AF-430a.2</t>
  </si>
  <si>
    <t>TR-AF-540a.1</t>
  </si>
  <si>
    <t>TR-AF-540a.2</t>
  </si>
  <si>
    <t>TR-AF-540a.3</t>
  </si>
  <si>
    <t>TR-AF-540a.4</t>
  </si>
  <si>
    <t>TR-AF-000.A</t>
  </si>
  <si>
    <t>TR-AF-000.B</t>
  </si>
  <si>
    <t>TR-AF-000.C</t>
  </si>
  <si>
    <t>Planet</t>
  </si>
  <si>
    <t>2-1 (a)</t>
  </si>
  <si>
    <t>2-1 (b)</t>
  </si>
  <si>
    <t>2-1 (c)</t>
  </si>
  <si>
    <t>2-1 (d)</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</si>
  <si>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</si>
  <si>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</si>
  <si>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</si>
  <si>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</si>
  <si>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</si>
  <si>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</si>
  <si>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</si>
  <si>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</si>
  <si>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</si>
  <si>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</si>
  <si>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</si>
  <si>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</si>
  <si>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</si>
  <si>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</si>
  <si>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</si>
  <si>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</si>
  <si>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</si>
  <si>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</si>
  <si>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</si>
  <si>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</si>
  <si>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</si>
  <si>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</si>
  <si>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</si>
  <si>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</si>
  <si>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</si>
  <si>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</si>
  <si>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</si>
  <si>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</si>
  <si>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</si>
  <si>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3-1</t>
  </si>
  <si>
    <t>3-2</t>
  </si>
  <si>
    <t>3-3</t>
  </si>
  <si>
    <t>GRI 205</t>
  </si>
  <si>
    <t>GRI 205-2</t>
  </si>
  <si>
    <t xml:space="preserve">GRI 305 </t>
  </si>
  <si>
    <t xml:space="preserve">GRI 305-1 </t>
  </si>
  <si>
    <t>GRI 305-2</t>
  </si>
  <si>
    <t>GRI 305-3</t>
  </si>
  <si>
    <t>GRI 305-4</t>
  </si>
  <si>
    <t>GRI 305-5</t>
  </si>
  <si>
    <t>GRI 305-7</t>
  </si>
  <si>
    <t xml:space="preserve">GRI 308 </t>
  </si>
  <si>
    <t>308-1</t>
  </si>
  <si>
    <t>403-1</t>
  </si>
  <si>
    <t>403-2</t>
  </si>
  <si>
    <t>403-3</t>
  </si>
  <si>
    <t>403-4</t>
  </si>
  <si>
    <t>403-5</t>
  </si>
  <si>
    <t>403-6</t>
  </si>
  <si>
    <t>403-7</t>
  </si>
  <si>
    <t>GRI 403-9</t>
  </si>
  <si>
    <t>GRI 405-1</t>
  </si>
  <si>
    <t>GRI 412</t>
  </si>
  <si>
    <t>Soziale Bewertung der Lieferanten</t>
  </si>
  <si>
    <t>GRI 414-1</t>
  </si>
  <si>
    <t>Schutz der Kundendaten (abgedeckt durch unseren Cybersicherheitsansatz)</t>
  </si>
  <si>
    <t>This topic is stand-alone no longer considered as a material topic for the company. We cover this by our overall Cybersecurity approach.</t>
  </si>
  <si>
    <t>GRI 418</t>
  </si>
  <si>
    <r>
      <t>Group Functions</t>
    </r>
    <r>
      <rPr>
        <vertAlign val="superscript"/>
        <sz val="10"/>
        <color theme="1"/>
        <rFont val="Delivery"/>
        <family val="2"/>
      </rPr>
      <t>1</t>
    </r>
  </si>
  <si>
    <r>
      <t>EL</t>
    </r>
    <r>
      <rPr>
        <vertAlign val="superscript"/>
        <sz val="9"/>
        <rFont val="Delivery"/>
        <family val="2"/>
      </rPr>
      <t>7</t>
    </r>
    <r>
      <rPr>
        <sz val="9"/>
        <rFont val="Delivery"/>
        <family val="2"/>
      </rPr>
      <t>; N/EL</t>
    </r>
  </si>
  <si>
    <t>CCM 6.2</t>
  </si>
  <si>
    <t>CCM 6.10</t>
  </si>
  <si>
    <t>CCM 7.1</t>
  </si>
  <si>
    <r>
      <t xml:space="preserve">81.758 </t>
    </r>
    <r>
      <rPr>
        <b/>
        <vertAlign val="superscript"/>
        <sz val="9"/>
        <rFont val="Delivery"/>
        <family val="2"/>
      </rPr>
      <t>9</t>
    </r>
  </si>
  <si>
    <r>
      <t xml:space="preserve">295 </t>
    </r>
    <r>
      <rPr>
        <vertAlign val="superscript"/>
        <sz val="9"/>
        <rFont val="Delivery"/>
        <family val="2"/>
      </rPr>
      <t>8</t>
    </r>
  </si>
  <si>
    <r>
      <t xml:space="preserve">2 </t>
    </r>
    <r>
      <rPr>
        <vertAlign val="superscript"/>
        <sz val="9"/>
        <rFont val="Delivery"/>
        <family val="2"/>
      </rPr>
      <t>9</t>
    </r>
  </si>
  <si>
    <r>
      <t xml:space="preserve">64 </t>
    </r>
    <r>
      <rPr>
        <vertAlign val="superscript"/>
        <sz val="9"/>
        <rFont val="Delivery"/>
        <family val="2"/>
      </rPr>
      <t>10</t>
    </r>
  </si>
  <si>
    <r>
      <t xml:space="preserve">1.642 </t>
    </r>
    <r>
      <rPr>
        <vertAlign val="superscript"/>
        <sz val="9"/>
        <rFont val="Delivery"/>
        <family val="2"/>
      </rPr>
      <t>11</t>
    </r>
  </si>
  <si>
    <r>
      <t xml:space="preserve">5 </t>
    </r>
    <r>
      <rPr>
        <vertAlign val="superscript"/>
        <sz val="9"/>
        <rFont val="Delivery"/>
        <family val="2"/>
      </rPr>
      <t>12</t>
    </r>
  </si>
  <si>
    <r>
      <t xml:space="preserve">30 </t>
    </r>
    <r>
      <rPr>
        <vertAlign val="superscript"/>
        <sz val="9"/>
        <rFont val="Delivery"/>
        <family val="2"/>
      </rPr>
      <t>13</t>
    </r>
  </si>
  <si>
    <r>
      <t>EL</t>
    </r>
    <r>
      <rPr>
        <vertAlign val="superscript"/>
        <sz val="9"/>
        <rFont val="Delivery"/>
        <family val="2"/>
      </rPr>
      <t>14</t>
    </r>
    <r>
      <rPr>
        <sz val="9"/>
        <rFont val="Delivery"/>
        <family val="2"/>
      </rPr>
      <t>; N/EL</t>
    </r>
  </si>
  <si>
    <t>CCM 7.2</t>
  </si>
  <si>
    <t>CCM 7.3</t>
  </si>
  <si>
    <t>CCM 8.1</t>
  </si>
  <si>
    <r>
      <t xml:space="preserve">6.819 </t>
    </r>
    <r>
      <rPr>
        <b/>
        <vertAlign val="superscript"/>
        <sz val="9"/>
        <rFont val="Delivery"/>
        <family val="2"/>
      </rPr>
      <t>16, 17</t>
    </r>
  </si>
  <si>
    <r>
      <t xml:space="preserve">76 </t>
    </r>
    <r>
      <rPr>
        <vertAlign val="superscript"/>
        <sz val="9"/>
        <rFont val="Delivery"/>
        <family val="2"/>
      </rPr>
      <t>8</t>
    </r>
  </si>
  <si>
    <r>
      <t xml:space="preserve">9 </t>
    </r>
    <r>
      <rPr>
        <vertAlign val="superscript"/>
        <sz val="9"/>
        <rFont val="Delivery"/>
        <family val="2"/>
      </rPr>
      <t>9</t>
    </r>
  </si>
  <si>
    <r>
      <t xml:space="preserve">305 </t>
    </r>
    <r>
      <rPr>
        <vertAlign val="superscript"/>
        <sz val="9"/>
        <rFont val="Delivery"/>
        <family val="2"/>
      </rPr>
      <t>10</t>
    </r>
  </si>
  <si>
    <r>
      <t>EL</t>
    </r>
    <r>
      <rPr>
        <vertAlign val="superscript"/>
        <sz val="9"/>
        <rFont val="Delivery"/>
        <family val="2"/>
      </rPr>
      <t>11</t>
    </r>
    <r>
      <rPr>
        <sz val="9"/>
        <rFont val="Delivery"/>
        <family val="2"/>
      </rPr>
      <t>; N/EL</t>
    </r>
  </si>
  <si>
    <r>
      <t xml:space="preserve">2.863 </t>
    </r>
    <r>
      <rPr>
        <b/>
        <vertAlign val="superscript"/>
        <sz val="9"/>
        <rFont val="Delivery"/>
        <family val="2"/>
      </rPr>
      <t>13</t>
    </r>
  </si>
  <si>
    <t>GRI (core)</t>
  </si>
  <si>
    <t>IFRS S2</t>
  </si>
  <si>
    <t>ESRS E1</t>
  </si>
  <si>
    <t>TCFD</t>
  </si>
  <si>
    <t>WEF</t>
  </si>
  <si>
    <t>SASB</t>
  </si>
  <si>
    <t>Vorbemerkungen</t>
  </si>
  <si>
    <t>Im ESG Statbook stellen wir alle verfügbaren ESG-Daten seit 2016 zusammen.</t>
  </si>
  <si>
    <t>Zellen mit n/b (nicht berichtet) bedeuten, dass wir den Datenpunkt nicht zurückgerechnet haben; Zellen mit "-" bedeuten, dass relevante KPIs im ersten Jahr mit Daten eingeführt wurden.</t>
  </si>
  <si>
    <t>Inhalte</t>
  </si>
  <si>
    <r>
      <rPr>
        <b/>
        <sz val="12"/>
        <color theme="0"/>
        <rFont val="Delivery"/>
        <family val="2"/>
      </rPr>
      <t>Umwelt:</t>
    </r>
    <r>
      <rPr>
        <sz val="12"/>
        <color theme="0"/>
        <rFont val="Delivery"/>
        <family val="2"/>
      </rPr>
      <t xml:space="preserve"> </t>
    </r>
  </si>
  <si>
    <r>
      <rPr>
        <b/>
        <sz val="12"/>
        <color theme="0"/>
        <rFont val="Delivery"/>
        <family val="2"/>
      </rPr>
      <t>Soziale Verantwortung:</t>
    </r>
    <r>
      <rPr>
        <sz val="12"/>
        <color theme="0"/>
        <rFont val="Delivery"/>
        <family val="2"/>
      </rPr>
      <t xml:space="preserve"> </t>
    </r>
  </si>
  <si>
    <r>
      <rPr>
        <b/>
        <sz val="12"/>
        <rFont val="Delivery"/>
        <family val="2"/>
      </rPr>
      <t>Unternehmensführung:</t>
    </r>
    <r>
      <rPr>
        <sz val="12"/>
        <rFont val="Delivery"/>
        <family val="2"/>
      </rPr>
      <t xml:space="preserve"> </t>
    </r>
  </si>
  <si>
    <t xml:space="preserve">Freiwillig angewendete Berichtsstandards </t>
  </si>
  <si>
    <t xml:space="preserve">Berichtsindexe: </t>
  </si>
  <si>
    <t>Weitere ESG-Berichte 2023</t>
  </si>
  <si>
    <t>Kontakt</t>
  </si>
  <si>
    <t>Für Medien</t>
  </si>
  <si>
    <t>Für Investierende</t>
  </si>
  <si>
    <t>Energieverbrauch</t>
  </si>
  <si>
    <t>Fahrzeugflotte</t>
  </si>
  <si>
    <t>Lokale Luftschadstoffe</t>
  </si>
  <si>
    <t>Wasserverbrauch</t>
  </si>
  <si>
    <t>EU-Taxonomie</t>
  </si>
  <si>
    <t>Eigene Belegschaft</t>
  </si>
  <si>
    <t>Externe Belegschaft</t>
  </si>
  <si>
    <t>Mitarbeiterengagement</t>
  </si>
  <si>
    <t>Vielfalt &amp; Inklusion</t>
  </si>
  <si>
    <t>Arbeitssicherheit &amp; Gesundheit</t>
  </si>
  <si>
    <t>Weitere S-Kennzahlen</t>
  </si>
  <si>
    <r>
      <t xml:space="preserve">2022
</t>
    </r>
    <r>
      <rPr>
        <sz val="11"/>
        <rFont val="Delivery"/>
        <family val="2"/>
      </rPr>
      <t>angepasst</t>
    </r>
  </si>
  <si>
    <t>Kommentar</t>
  </si>
  <si>
    <t>Realisierte Dekarbonisierungseffekte</t>
  </si>
  <si>
    <r>
      <t>kt CO</t>
    </r>
    <r>
      <rPr>
        <b/>
        <vertAlign val="subscript"/>
        <sz val="10"/>
        <color theme="1"/>
        <rFont val="Delivery"/>
        <family val="2"/>
      </rPr>
      <t>2</t>
    </r>
    <r>
      <rPr>
        <b/>
        <sz val="10"/>
        <color theme="1"/>
        <rFont val="Delivery"/>
        <family val="2"/>
      </rPr>
      <t>e</t>
    </r>
  </si>
  <si>
    <t>davon nachhaltige Kraftstoffe</t>
  </si>
  <si>
    <t>Elektrifizierung der Abhol- und Zustellflotte</t>
  </si>
  <si>
    <t>Nachhaltige Gebäudetechnologien</t>
  </si>
  <si>
    <t>Weitere Maßnahmen (Wechsel auf Schiene, Biokraftstoff-Lkws)</t>
  </si>
  <si>
    <t>davon Flugkraftstoff</t>
  </si>
  <si>
    <t>Zusätzliche Reduktionseffekte</t>
  </si>
  <si>
    <r>
      <t>kt CO</t>
    </r>
    <r>
      <rPr>
        <vertAlign val="subscript"/>
        <sz val="10"/>
        <color theme="1"/>
        <rFont val="Delivery"/>
        <family val="2"/>
      </rPr>
      <t>2</t>
    </r>
    <r>
      <rPr>
        <sz val="10"/>
        <color theme="1"/>
        <rFont val="Delivery"/>
        <family val="2"/>
      </rPr>
      <t>e</t>
    </r>
  </si>
  <si>
    <t>davon Lufttransport</t>
  </si>
  <si>
    <t>Seetransport</t>
  </si>
  <si>
    <r>
      <t>Straßentransport</t>
    </r>
    <r>
      <rPr>
        <vertAlign val="superscript"/>
        <sz val="10"/>
        <rFont val="Delivery"/>
        <family val="2"/>
      </rPr>
      <t>1</t>
    </r>
  </si>
  <si>
    <t>Gebäude</t>
  </si>
  <si>
    <t xml:space="preserve">Scope 1 und 2 </t>
  </si>
  <si>
    <t>Anteil</t>
  </si>
  <si>
    <t>Gramm pro € Umsatz</t>
  </si>
  <si>
    <t>Scope 1 netto</t>
  </si>
  <si>
    <t>davon Express</t>
  </si>
  <si>
    <r>
      <t>Konsolidierung</t>
    </r>
    <r>
      <rPr>
        <vertAlign val="superscript"/>
        <sz val="10"/>
        <rFont val="Delivery"/>
        <family val="2"/>
      </rPr>
      <t>2</t>
    </r>
  </si>
  <si>
    <t>Straßentransport</t>
  </si>
  <si>
    <t>Scope 1 ohne marktbasierte Maßnahmen</t>
  </si>
  <si>
    <t>Reduktion durch marktbasierte Maßnahmen</t>
  </si>
  <si>
    <t>Scope 2 (marktbasierte Methode)</t>
  </si>
  <si>
    <t>davon Strom (Straßentransport und Gebäude)</t>
  </si>
  <si>
    <t>Fernwärme und Fernkühlung (Gebäude)</t>
  </si>
  <si>
    <t>Scope 3 netto</t>
  </si>
  <si>
    <t>Eingekaufte Transportleistungen (Upstream, Kategorie 4)</t>
  </si>
  <si>
    <r>
      <t>Transportleistungen</t>
    </r>
    <r>
      <rPr>
        <vertAlign val="superscript"/>
        <sz val="10"/>
        <rFont val="Delivery"/>
        <family val="2"/>
      </rPr>
      <t>4</t>
    </r>
  </si>
  <si>
    <r>
      <t>Geschäftsreisen (Kategorie 6)</t>
    </r>
    <r>
      <rPr>
        <vertAlign val="superscript"/>
        <sz val="10"/>
        <rFont val="Delivery"/>
        <family val="2"/>
      </rPr>
      <t>6</t>
    </r>
  </si>
  <si>
    <t>Post &amp; Paket Deutschland</t>
  </si>
  <si>
    <t>Scope 3 ohne marktbasierte Maßnahmen</t>
  </si>
  <si>
    <t>Zur Information</t>
  </si>
  <si>
    <t>Scope 2 standortbasierte Methode</t>
  </si>
  <si>
    <t>Scope 3 nicht logistikbezogen</t>
  </si>
  <si>
    <r>
      <t>davon erworbene Produkte und Services (Kategorie 1)</t>
    </r>
    <r>
      <rPr>
        <vertAlign val="superscript"/>
        <sz val="10"/>
        <rFont val="Delivery"/>
        <family val="2"/>
      </rPr>
      <t>7</t>
    </r>
  </si>
  <si>
    <r>
      <t>Anlagegüter (Kategorie 2)</t>
    </r>
    <r>
      <rPr>
        <vertAlign val="superscript"/>
        <sz val="10"/>
        <rFont val="Delivery"/>
        <family val="2"/>
      </rPr>
      <t>7</t>
    </r>
  </si>
  <si>
    <t>Biogene Emissionen</t>
  </si>
  <si>
    <r>
      <t>THG-Emissionen kompensiert durch GoGreen neutral</t>
    </r>
    <r>
      <rPr>
        <b/>
        <vertAlign val="superscript"/>
        <sz val="10"/>
        <color theme="1"/>
        <rFont val="Delivery"/>
        <family val="2"/>
      </rPr>
      <t>9</t>
    </r>
  </si>
  <si>
    <r>
      <t xml:space="preserve">Ziel 2024: </t>
    </r>
    <r>
      <rPr>
        <sz val="10"/>
        <color theme="1"/>
        <rFont val="Delivery"/>
        <family val="2"/>
      </rPr>
      <t>1,5 MIO t CO</t>
    </r>
    <r>
      <rPr>
        <vertAlign val="subscript"/>
        <sz val="10"/>
        <color theme="1"/>
        <rFont val="Delivery"/>
        <family val="2"/>
      </rPr>
      <t>2</t>
    </r>
    <r>
      <rPr>
        <sz val="10"/>
        <color theme="1"/>
        <rFont val="Delivery"/>
        <family val="2"/>
      </rPr>
      <t>e</t>
    </r>
  </si>
  <si>
    <t>Berücksichtigte Aktivitäten: Energie- Extraktion, -Verarbeitung und -Transport und Verteilungsverluste</t>
  </si>
  <si>
    <t>Berücksichtigte Aktivitäten: Nur Flugreisen</t>
  </si>
  <si>
    <t>Berücksichtigte Aktivitäten: Emissionen durch den Arbeitsweg der Beschäftigten in Fahrzeugen, sofern nicht in Scopes 1 und 2 enthalten.</t>
  </si>
  <si>
    <t>Berücksichtigte Aktivitäten: Extraktion, Verarbeitung und Transport von eingekauften Produkten und Services</t>
  </si>
  <si>
    <r>
      <t>Konsolidierung</t>
    </r>
    <r>
      <rPr>
        <vertAlign val="superscript"/>
        <sz val="10"/>
        <rFont val="Delivery"/>
        <family val="2"/>
      </rPr>
      <t>1</t>
    </r>
  </si>
  <si>
    <t>aus fossilen Quellen</t>
  </si>
  <si>
    <t>Luftransport (Kerosin)</t>
  </si>
  <si>
    <t>davon Benzin</t>
  </si>
  <si>
    <t>weitere Kraftstoffe/Gas (LPG, LNG, CNG)</t>
  </si>
  <si>
    <t>davon Strom</t>
  </si>
  <si>
    <t>Erdgas</t>
  </si>
  <si>
    <r>
      <t>Heizöl</t>
    </r>
    <r>
      <rPr>
        <vertAlign val="superscript"/>
        <sz val="10"/>
        <rFont val="Delivery"/>
        <family val="2"/>
      </rPr>
      <t>2</t>
    </r>
  </si>
  <si>
    <t>Fernwärme/-kühlung</t>
  </si>
  <si>
    <t>Weitere Kraftstoffe/Gas (LPG, LNG)</t>
  </si>
  <si>
    <r>
      <t>aus erneuerbaren Quellen</t>
    </r>
    <r>
      <rPr>
        <b/>
        <vertAlign val="superscript"/>
        <sz val="10"/>
        <rFont val="Delivery"/>
        <family val="2"/>
      </rPr>
      <t>3</t>
    </r>
  </si>
  <si>
    <t>Luftransport</t>
  </si>
  <si>
    <t>Straßenflotte (einschließlich gesetzliche Pflichtbeimischung)</t>
  </si>
  <si>
    <t>davon Biodiesel (einschließlich gesetzliche Pflichtbeimischung, HVO)</t>
  </si>
  <si>
    <t>Weitere Kraftstoffe/Gas (Bioethanol, LNG, CNG)</t>
  </si>
  <si>
    <t>Strom</t>
  </si>
  <si>
    <t>Fernwärme aus erneuerbaren Quellen</t>
  </si>
  <si>
    <t>Strom aus erneuerbaren Quellen</t>
  </si>
  <si>
    <t>Energieeffizienz</t>
  </si>
  <si>
    <t>MIO kWh</t>
  </si>
  <si>
    <r>
      <t>1) bis 2022 inklusive Group Functions. | 2) Beinhaltet auch die Mengen an Benzin und Diesel für Generatoren.</t>
    </r>
    <r>
      <rPr>
        <sz val="10"/>
        <rFont val="Delivery"/>
        <family val="2"/>
      </rPr>
      <t xml:space="preserve"> | 3) 2023 enthält 41 MIO kWh durch marktbasierte Maßnahmen bei Kraftstoffen.</t>
    </r>
    <r>
      <rPr>
        <sz val="10"/>
        <color theme="1"/>
        <rFont val="Delivery"/>
        <family val="2"/>
      </rPr>
      <t xml:space="preserve"> | 4) Atomenergie wird gemäß der deutschen nationalen Perspektive nicht als nachhaltiger Strom betrachtet; 2021-Wert einschließlich Verbrauch von E-Fahrzeugen.</t>
    </r>
  </si>
  <si>
    <t>kWh pro € Umsatz</t>
  </si>
  <si>
    <t>Flugzeuge nach NOx-Emissionsstandards</t>
  </si>
  <si>
    <t>davon CAEP/8</t>
  </si>
  <si>
    <t>Flugzeuge nach Lärmstandards</t>
  </si>
  <si>
    <t>davon Chapter 14</t>
  </si>
  <si>
    <t>Anzahl</t>
  </si>
  <si>
    <t>Straßenflotte (Gesamt)</t>
  </si>
  <si>
    <t>davon Transporter</t>
  </si>
  <si>
    <t>Lkw</t>
  </si>
  <si>
    <t>Pkw</t>
  </si>
  <si>
    <t>Fahrzeuge mit alternativen Antriebsarten</t>
  </si>
  <si>
    <t>davon in Abholung &amp; Zustellung</t>
  </si>
  <si>
    <t>Erdgas (CNG and LNG) inkl. Bio-CNG</t>
  </si>
  <si>
    <t>Flüssiggas (LPG)</t>
  </si>
  <si>
    <t xml:space="preserve">davon ZEV (zero emissions vehicles) </t>
  </si>
  <si>
    <t>Fahrräder</t>
  </si>
  <si>
    <t>davon Fahrräder (Post &amp; Paket Deutschland)</t>
  </si>
  <si>
    <t>E-Bikes (Post &amp; Paket Deutschland)</t>
  </si>
  <si>
    <t>E-Trikes (Post &amp; Paket Deutschland)</t>
  </si>
  <si>
    <t>Lastenfahrräder (Express)</t>
  </si>
  <si>
    <r>
      <t>davon E-Antrieb</t>
    </r>
    <r>
      <rPr>
        <vertAlign val="superscript"/>
        <sz val="10"/>
        <color theme="1"/>
        <rFont val="Delivery"/>
        <family val="2"/>
      </rPr>
      <t>1</t>
    </r>
  </si>
  <si>
    <r>
      <t>Fahrzeuge mit Euronormklassifizierungen</t>
    </r>
    <r>
      <rPr>
        <b/>
        <vertAlign val="superscript"/>
        <sz val="10"/>
        <color theme="1"/>
        <rFont val="Delivery"/>
        <family val="2"/>
      </rPr>
      <t>4</t>
    </r>
  </si>
  <si>
    <t>Lokale Luftschadstoffe (Scope 1)</t>
  </si>
  <si>
    <t>Davon Straßentransport</t>
  </si>
  <si>
    <t>Lufttransport</t>
  </si>
  <si>
    <t>Feinstaubemissionen (PM10) gesamt</t>
  </si>
  <si>
    <t>t</t>
  </si>
  <si>
    <t>t m³</t>
  </si>
  <si>
    <r>
      <t>Deutschland</t>
    </r>
    <r>
      <rPr>
        <vertAlign val="superscript"/>
        <sz val="10"/>
        <color theme="1"/>
        <rFont val="Delivery"/>
        <family val="2"/>
      </rPr>
      <t>2</t>
    </r>
  </si>
  <si>
    <r>
      <t>Standorte mit ISO-Zertifizierungen</t>
    </r>
    <r>
      <rPr>
        <b/>
        <vertAlign val="superscript"/>
        <sz val="10"/>
        <color theme="1"/>
        <rFont val="Delivery"/>
        <family val="2"/>
      </rPr>
      <t>1</t>
    </r>
  </si>
  <si>
    <t>Zertifizierte Standorte</t>
  </si>
  <si>
    <t>davon Arbeiter und Angestellte</t>
  </si>
  <si>
    <t>Beamte</t>
  </si>
  <si>
    <t>Auszubildende und Trainees</t>
  </si>
  <si>
    <t>nach Unternehmensbereichen</t>
  </si>
  <si>
    <t>Europa</t>
  </si>
  <si>
    <t>davon Europa ohne Deutschland</t>
  </si>
  <si>
    <t>Deutschland</t>
  </si>
  <si>
    <t>Amerikas</t>
  </si>
  <si>
    <t>Asien/Pazifik</t>
  </si>
  <si>
    <t>Kopfzahl zum Jahresende</t>
  </si>
  <si>
    <t>Beschäftigte</t>
  </si>
  <si>
    <r>
      <t>Auf Vollzeitkräfte umgerechnet</t>
    </r>
    <r>
      <rPr>
        <b/>
        <vertAlign val="superscript"/>
        <sz val="10"/>
        <color theme="1"/>
        <rFont val="Delivery"/>
        <family val="2"/>
      </rPr>
      <t>2</t>
    </r>
  </si>
  <si>
    <t>FTE zum Jahresende</t>
  </si>
  <si>
    <t>FTE im Jahresdurchschnitt</t>
  </si>
  <si>
    <t>Kopfzahl im Jahresdurchschnitt</t>
  </si>
  <si>
    <t>Externe Zeitarbeitskräfte</t>
  </si>
  <si>
    <t>Mittlerer Osten/Afrika</t>
  </si>
  <si>
    <t>1) Inkl. Rundungen.</t>
  </si>
  <si>
    <t>im mittleren Management</t>
  </si>
  <si>
    <t>im oberen Management</t>
  </si>
  <si>
    <t>Frauenanteil in mittleren und oberen Management</t>
  </si>
  <si>
    <t>Frauenanteil im Vorstand</t>
  </si>
  <si>
    <r>
      <t xml:space="preserve">  im Aufsichtsrat</t>
    </r>
    <r>
      <rPr>
        <vertAlign val="superscript"/>
        <sz val="10"/>
        <color theme="1"/>
        <rFont val="Delivery"/>
        <family val="2"/>
      </rPr>
      <t>1</t>
    </r>
  </si>
  <si>
    <t>Frauenanteil in der Belegschaft</t>
  </si>
  <si>
    <r>
      <rPr>
        <b/>
        <sz val="10"/>
        <color theme="1"/>
        <rFont val="Delivery"/>
        <family val="2"/>
      </rPr>
      <t xml:space="preserve">Ziel: </t>
    </r>
    <r>
      <rPr>
        <sz val="10"/>
        <color theme="1"/>
        <rFont val="Delivery"/>
        <family val="2"/>
      </rPr>
      <t>30 % Frauen im Aufsichtsrat</t>
    </r>
  </si>
  <si>
    <r>
      <t>Beschäftigte mit Behinderungen in Deutschland</t>
    </r>
    <r>
      <rPr>
        <b/>
        <vertAlign val="superscript"/>
        <sz val="10"/>
        <rFont val="Delivery"/>
        <family val="2"/>
      </rPr>
      <t>2,3</t>
    </r>
  </si>
  <si>
    <t>Beschäftigungsrate</t>
  </si>
  <si>
    <t>Jahre</t>
  </si>
  <si>
    <t>Durchschnittsalter</t>
  </si>
  <si>
    <t>Konzern</t>
  </si>
  <si>
    <t>2023 Altersstruktur der Beschäftigten nach Altersgruppen</t>
  </si>
  <si>
    <t>Nationalitäten der Beschäftigten in Deutschland</t>
  </si>
  <si>
    <t xml:space="preserve">Alter 15 bis 26 </t>
  </si>
  <si>
    <t>Alter 27 bis 54</t>
  </si>
  <si>
    <t>Alter 55+</t>
  </si>
  <si>
    <t>Beteiligungsquote konzernweit</t>
  </si>
  <si>
    <t>Ich bin stolz auf den gesellschaftlichen Beitrag meines Unternehmens (Corporate Citizenship)</t>
  </si>
  <si>
    <t>Training und Entwicklung</t>
  </si>
  <si>
    <r>
      <t>investierte Zeit</t>
    </r>
    <r>
      <rPr>
        <vertAlign val="superscript"/>
        <sz val="10"/>
        <color theme="1"/>
        <rFont val="Delivery"/>
        <family val="2"/>
      </rPr>
      <t>1</t>
    </r>
  </si>
  <si>
    <r>
      <t>pro Beschäftigtem</t>
    </r>
    <r>
      <rPr>
        <vertAlign val="superscript"/>
        <sz val="10"/>
        <color theme="1"/>
        <rFont val="Delivery"/>
        <family val="2"/>
      </rPr>
      <t>1</t>
    </r>
  </si>
  <si>
    <r>
      <t>Trainingskosten pro FTE</t>
    </r>
    <r>
      <rPr>
        <vertAlign val="superscript"/>
        <sz val="10"/>
        <color theme="1"/>
        <rFont val="Delivery"/>
        <family val="2"/>
      </rPr>
      <t>2</t>
    </r>
  </si>
  <si>
    <t>MIO Trainingsstd.</t>
  </si>
  <si>
    <t>Fluktuation</t>
  </si>
  <si>
    <t>Fluktuation im Management</t>
  </si>
  <si>
    <t>Geplante Fluktuation</t>
  </si>
  <si>
    <t>Ungeplante Fluktuation</t>
  </si>
  <si>
    <t>Interne Besetzung im mittleren und oberen Management</t>
  </si>
  <si>
    <r>
      <rPr>
        <b/>
        <sz val="10"/>
        <rFont val="Delivery"/>
        <family val="2"/>
      </rPr>
      <t>Ziel bis 2025:</t>
    </r>
    <r>
      <rPr>
        <sz val="10"/>
        <rFont val="Delivery"/>
        <family val="2"/>
      </rPr>
      <t xml:space="preserve"> Konzernweit über 80 %</t>
    </r>
  </si>
  <si>
    <t>Kennzahl für Beitrag zur Gesellschaft</t>
  </si>
  <si>
    <r>
      <t>Unfallrate (LTIFR)</t>
    </r>
    <r>
      <rPr>
        <b/>
        <vertAlign val="superscript"/>
        <sz val="10"/>
        <color theme="1"/>
        <rFont val="Delivery"/>
        <family val="2"/>
      </rPr>
      <t>1</t>
    </r>
  </si>
  <si>
    <t>je 200.000 Arbeitsstunden</t>
  </si>
  <si>
    <t>je 1 MIO Arbeitsstunden</t>
  </si>
  <si>
    <r>
      <t>Unfallrate (LTIFR)</t>
    </r>
    <r>
      <rPr>
        <b/>
        <vertAlign val="superscript"/>
        <sz val="10"/>
        <color theme="1"/>
        <rFont val="Delivery"/>
        <family val="2"/>
      </rPr>
      <t>2</t>
    </r>
  </si>
  <si>
    <t>Ausfalltage pro Unfall</t>
  </si>
  <si>
    <r>
      <rPr>
        <b/>
        <sz val="10"/>
        <color theme="1"/>
        <rFont val="Delivery"/>
        <family val="2"/>
      </rPr>
      <t xml:space="preserve">Ziel 2024: </t>
    </r>
    <r>
      <rPr>
        <sz val="10"/>
        <color theme="1"/>
        <rFont val="Delivery"/>
        <family val="2"/>
      </rPr>
      <t xml:space="preserve">LTIFR 3,3
</t>
    </r>
    <r>
      <rPr>
        <b/>
        <sz val="10"/>
        <color theme="1"/>
        <rFont val="Delivery"/>
        <family val="2"/>
      </rPr>
      <t xml:space="preserve">Ziel 2025: </t>
    </r>
    <r>
      <rPr>
        <sz val="10"/>
        <color theme="1"/>
        <rFont val="Delivery"/>
        <family val="2"/>
      </rPr>
      <t>LTIFR &lt; 3,1</t>
    </r>
  </si>
  <si>
    <t>Nachrichtlich, Kennzahl wird ab 2024 auf diese Darstellung umgestellt</t>
  </si>
  <si>
    <r>
      <t>Unfälle mit Todesfolge</t>
    </r>
    <r>
      <rPr>
        <b/>
        <vertAlign val="superscript"/>
        <sz val="10"/>
        <color theme="1"/>
        <rFont val="Delivery"/>
        <family val="2"/>
      </rPr>
      <t>3</t>
    </r>
  </si>
  <si>
    <t>davon durch Verkehrsunfälle</t>
  </si>
  <si>
    <t>Krankenstand</t>
  </si>
  <si>
    <t>Personalaufwand</t>
  </si>
  <si>
    <t>davon Löhne, Gehälter, Entgelte</t>
  </si>
  <si>
    <t>Sozialversicherungsbeiträge</t>
  </si>
  <si>
    <t>für Altersversorgung</t>
  </si>
  <si>
    <t>sonstige Leistungen an Arbeitnehmer</t>
  </si>
  <si>
    <t>Konsolidierung</t>
  </si>
  <si>
    <r>
      <t>Personalaufwandsquote</t>
    </r>
    <r>
      <rPr>
        <vertAlign val="superscript"/>
        <sz val="10"/>
        <color theme="1"/>
        <rFont val="Delivery"/>
        <family val="2"/>
      </rPr>
      <t>1</t>
    </r>
  </si>
  <si>
    <r>
      <t>Gesamtpersonalkosten</t>
    </r>
    <r>
      <rPr>
        <vertAlign val="superscript"/>
        <sz val="10"/>
        <color theme="1"/>
        <rFont val="Delivery"/>
        <family val="2"/>
      </rPr>
      <t>2</t>
    </r>
  </si>
  <si>
    <t>Personalaufwand pro FTE(Jahresdurchschnitt)</t>
  </si>
  <si>
    <r>
      <t>Humankapitalrendite (Human Capital Return on Invest, HCROI)</t>
    </r>
    <r>
      <rPr>
        <vertAlign val="superscript"/>
        <sz val="10"/>
        <color theme="1"/>
        <rFont val="Delivery"/>
        <family val="2"/>
      </rPr>
      <t>3</t>
    </r>
  </si>
  <si>
    <t>Umsatz pro Beschäftigtem (Kopfzahl im Jahresdurchschnitt)</t>
  </si>
  <si>
    <t>EBIT pro Beschäftigtem (Kopfzahl im Jahresdurchschnitt)</t>
  </si>
  <si>
    <t>Quote</t>
  </si>
  <si>
    <t>Leistungs-/beitragsbezogene Vorsorgepläne</t>
  </si>
  <si>
    <t>Abdeckungsquote in Belegschaft</t>
  </si>
  <si>
    <t>Unternehmensführung im Überblick</t>
  </si>
  <si>
    <t>Compliance</t>
  </si>
  <si>
    <t>Zertifizierungsquote bei Compliance-relevanten Trainings im mittleren und oberen Management</t>
  </si>
  <si>
    <t>Audits der Konzernrevision</t>
  </si>
  <si>
    <t>Externes Cybersicherheits-Rating</t>
  </si>
  <si>
    <t>Punkte</t>
  </si>
  <si>
    <t>ja/nein</t>
  </si>
  <si>
    <t>ja</t>
  </si>
  <si>
    <t>Weitere Themen</t>
  </si>
  <si>
    <t>Achten der Menschenrechte</t>
  </si>
  <si>
    <t>Vor-Ort-Prüfungen durchgeführt</t>
  </si>
  <si>
    <t>Anzahl der Länder</t>
  </si>
  <si>
    <t>Standards in der Lieferkette</t>
  </si>
  <si>
    <t>MRD €</t>
  </si>
  <si>
    <t>Einkaufsausgaben mit akzeptiertem Lieferantenkodex</t>
  </si>
  <si>
    <t>Lieferanten mit hohem Risikopotenzial überprüft</t>
  </si>
  <si>
    <t>Steuerstrategie</t>
  </si>
  <si>
    <t>Konzernweite Abdeckungsquote</t>
  </si>
  <si>
    <t>Ertragsteuerzahlungen</t>
  </si>
  <si>
    <t>Sonstige betriebliche Steuern</t>
  </si>
  <si>
    <t>davon Steuern auf Kapital, Immobilien und Fahrzeuge</t>
  </si>
  <si>
    <t>Andere Betriebssteuern</t>
  </si>
  <si>
    <t>Arbeitgeberbeiträge zur Sozialversicherung</t>
  </si>
  <si>
    <r>
      <t>Verhältnis der höchstbezahlten Person im Konzern zum Median der Beschäftigten</t>
    </r>
    <r>
      <rPr>
        <b/>
        <vertAlign val="superscript"/>
        <sz val="10"/>
        <color theme="1"/>
        <rFont val="Delivery"/>
        <family val="2"/>
      </rPr>
      <t>1</t>
    </r>
  </si>
  <si>
    <t>IFRS S2.6 (a)</t>
  </si>
  <si>
    <t>IFRS S2.6 (a) (i)</t>
  </si>
  <si>
    <t>IFRS S2.6 (a) (ii)</t>
  </si>
  <si>
    <t>IFRS S2.6 (a) (iii)</t>
  </si>
  <si>
    <t>IFRS S2.6 (a) (iv)</t>
  </si>
  <si>
    <t>IFRS S2.6 (a) (v)</t>
  </si>
  <si>
    <t>IFRS S2.6 (b)</t>
  </si>
  <si>
    <t>IFRS S2.6 (b) (i)</t>
  </si>
  <si>
    <t>IFRS S2.6 (b) (ii)</t>
  </si>
  <si>
    <t>IFRS S2.9 (a)</t>
  </si>
  <si>
    <t>IFRS S2.10 (a)</t>
  </si>
  <si>
    <t>IFRS S2.10 (b)</t>
  </si>
  <si>
    <t>IFRS S2.10 (c)</t>
  </si>
  <si>
    <t>IFRS S2.10 (d)</t>
  </si>
  <si>
    <t>IFRS S2.9 (b)</t>
  </si>
  <si>
    <t>IFRS S2.13 (a)</t>
  </si>
  <si>
    <t>IFRS S2.13 (b)</t>
  </si>
  <si>
    <t>IFRS S2.9 (c)</t>
  </si>
  <si>
    <t>IFRS S2.14 (a)</t>
  </si>
  <si>
    <t>IFRS S2.14 (a) (i)</t>
  </si>
  <si>
    <t>IFRS S2.14 (a) (ii)</t>
  </si>
  <si>
    <t>IFRS S2.14 (a) (iii)</t>
  </si>
  <si>
    <t>IFRS S2.14 (a) (iv)</t>
  </si>
  <si>
    <t>IFRS S2.14 (a) (v)</t>
  </si>
  <si>
    <t>IFRS S2.14 (b)</t>
  </si>
  <si>
    <t>IFRS S2.14 (c)</t>
  </si>
  <si>
    <t>IFRS S2.9 (d)</t>
  </si>
  <si>
    <t>IFRS S2.9 (e)</t>
  </si>
  <si>
    <t>IFRS S2.22</t>
  </si>
  <si>
    <t>IFRS S2.22 (a)</t>
  </si>
  <si>
    <t>IFRS S2.22 (a) (i)</t>
  </si>
  <si>
    <t>IFRS S2.22 (a) (ii)</t>
  </si>
  <si>
    <t>IFRS S2.22 (a) (iii)</t>
  </si>
  <si>
    <t>IFRS S2.22 (a) (iii) (1)</t>
  </si>
  <si>
    <t>IFRS S2.22 (a) (iii) (2)</t>
  </si>
  <si>
    <t>IFRS S2.22 (a) (iii) (3)</t>
  </si>
  <si>
    <t>IFRS S2.22 (b)</t>
  </si>
  <si>
    <t>IFRS S2.22 (b) (i)</t>
  </si>
  <si>
    <t>IFRS S2.22 (b) (i) (1)</t>
  </si>
  <si>
    <t>IFRS S2.22 (b) (i) (2)</t>
  </si>
  <si>
    <t>IFRS S2.22 (b) (i) (3)</t>
  </si>
  <si>
    <t>IFRS S2.22 (b) (i) (4)</t>
  </si>
  <si>
    <t>IFRS S2.22 (b) (i) (5)</t>
  </si>
  <si>
    <t>IFRS S2.22 (b) (i) (6)</t>
  </si>
  <si>
    <t>IFRS S2.22 (b) (i) (7)</t>
  </si>
  <si>
    <t>IFRS S2.22 (b) (ii)</t>
  </si>
  <si>
    <t>IFRS S2.22 (b) (ii) (1)</t>
  </si>
  <si>
    <t>IFRS S2.22 (b) (ii) (2)</t>
  </si>
  <si>
    <t>IFRS S2.22 (b) (ii) (3)</t>
  </si>
  <si>
    <t>IFRS S2.22 (b) (ii) (4)</t>
  </si>
  <si>
    <t>IFRS S2.22 (b) (ii) (5)</t>
  </si>
  <si>
    <t>IFRS S2.22 (b) (iii)</t>
  </si>
  <si>
    <t>Risk management</t>
  </si>
  <si>
    <t>IFRS S2.25 (a)</t>
  </si>
  <si>
    <t>IFRS S2.25 (a) (i)</t>
  </si>
  <si>
    <t>IFRS S2.25 (a) (ii)</t>
  </si>
  <si>
    <t>IFRS S2.25 (a) (iii)</t>
  </si>
  <si>
    <t>IFRS S2.25 (a) (iv)</t>
  </si>
  <si>
    <t>IFRS S2.25 (a) (v)</t>
  </si>
  <si>
    <t>IFRS S2.25 (a) (vi)</t>
  </si>
  <si>
    <t>IFRS S2.25 (b)</t>
  </si>
  <si>
    <t xml:space="preserve">IFRS S2.25 (c) </t>
  </si>
  <si>
    <t>IFRS S2.26</t>
  </si>
  <si>
    <t>Metrics and targets</t>
  </si>
  <si>
    <t>IFRS S2.28</t>
  </si>
  <si>
    <t>IFRS S2.28 (a)</t>
  </si>
  <si>
    <t>IFRS S2.28 (c)</t>
  </si>
  <si>
    <t>IFRS S2.29</t>
  </si>
  <si>
    <t>IFRS S2.29 (a)</t>
  </si>
  <si>
    <t>IFRS S2.29 (a) (i)</t>
  </si>
  <si>
    <t>IFRS S2.29 (a) (i) (1)</t>
  </si>
  <si>
    <t>IFRS S2.29 (a) (i) (2)</t>
  </si>
  <si>
    <t>IFRS S2.29 (a) (i) (3)</t>
  </si>
  <si>
    <t>IFRS S2.29 (a) (ii)</t>
  </si>
  <si>
    <t>IFRS S2.29 (a) (iii)</t>
  </si>
  <si>
    <t>IFRS S2.29 (a) (iii) (1)</t>
  </si>
  <si>
    <t>IFRS S2.29 (a) (iii) (2)</t>
  </si>
  <si>
    <t>IFRS S2.29 (a) (iii) (3)</t>
  </si>
  <si>
    <t>IFRS S2.29 (a) (iv)</t>
  </si>
  <si>
    <t>IFRS S2.29 (a) (vi) (1)</t>
  </si>
  <si>
    <t>IFRS S2.29 (a) (iv) (2)</t>
  </si>
  <si>
    <t>IFRS S2.29 (a) (v)</t>
  </si>
  <si>
    <t>IFRS S2.29 (a) (vi)</t>
  </si>
  <si>
    <t>IFRS S2.29 (a) (vi) (2)</t>
  </si>
  <si>
    <t>IFRS S2.29 (b)</t>
  </si>
  <si>
    <t>IFRS S2.29 (c)</t>
  </si>
  <si>
    <t>IFRS S2.29 (d)</t>
  </si>
  <si>
    <t>IFRS S2.29 (e)</t>
  </si>
  <si>
    <t>IFRS S2.29 (f)</t>
  </si>
  <si>
    <t>IFRS S2.29 (f) (i)</t>
  </si>
  <si>
    <t>IFRS S2.29 (f) (ii)</t>
  </si>
  <si>
    <t>IFRS S2.29 (g)</t>
  </si>
  <si>
    <t>IFRS S2.29 (g) (i)</t>
  </si>
  <si>
    <t>IFRS S2.29 (g) (ii)</t>
  </si>
  <si>
    <t>IFRS S2.33</t>
  </si>
  <si>
    <t>IFRS S2.33 (a)</t>
  </si>
  <si>
    <t>IFRS S2.33 (b)</t>
  </si>
  <si>
    <t xml:space="preserve">IFRS S2.33 (c) </t>
  </si>
  <si>
    <t>IFRS S2.33 (d)</t>
  </si>
  <si>
    <t xml:space="preserve">IFRS S2.33 (e) </t>
  </si>
  <si>
    <t>IFRS S2.33 (f)</t>
  </si>
  <si>
    <t>IFRS S2.33 (g)</t>
  </si>
  <si>
    <t>IFRS S2.33 (h)</t>
  </si>
  <si>
    <t>IFRS S2.34</t>
  </si>
  <si>
    <t>IFRS S2.34 (a)</t>
  </si>
  <si>
    <t>IFRS S2.34 (b)</t>
  </si>
  <si>
    <t>IFRS S2.34 (c)</t>
  </si>
  <si>
    <t>IFRS S2.34 (d)</t>
  </si>
  <si>
    <t>IFRS S2.35</t>
  </si>
  <si>
    <t xml:space="preserve">IFRS S2.36 </t>
  </si>
  <si>
    <t>IFRS S2.36 (a)</t>
  </si>
  <si>
    <t>IFRS S2.36 (b)</t>
  </si>
  <si>
    <t>IFRS S2.36 (c)</t>
  </si>
  <si>
    <t>IFRS S2.36 (d)</t>
  </si>
  <si>
    <t xml:space="preserve">IFRS S2.36 (e) </t>
  </si>
  <si>
    <t>IFRS S2.36 (e) (i)</t>
  </si>
  <si>
    <t>IFRS S2.36 (e) (ii)</t>
  </si>
  <si>
    <t>IFRS S2.36 (e) (iii)</t>
  </si>
  <si>
    <t>IFRS S2.36 (e) (iv)</t>
  </si>
  <si>
    <t>Referenz GRI (2021)</t>
  </si>
  <si>
    <t>Angabentitel</t>
  </si>
  <si>
    <t>Berichtsort (Titel + Quellenangabe), an dem die jeweilige Angabe gefunden werden kann</t>
  </si>
  <si>
    <t>Erläuterung [ggf. Gründe für Auslassung]</t>
  </si>
  <si>
    <t>Allgemeine Angaben</t>
  </si>
  <si>
    <t>Organisationsprofil</t>
  </si>
  <si>
    <t>Unternehmensname: Deutsche Post AG</t>
  </si>
  <si>
    <t>Unternehmensform: Börsennotierte Kapitalgesellschaft</t>
  </si>
  <si>
    <t>Firmensitz: Bonn</t>
  </si>
  <si>
    <t>Entitäten, die in der Nachhaltigkeitsberichterstattung der Organisation berücksichtigt werden</t>
  </si>
  <si>
    <t>Es gibt keinen Unterschied zwischen den einbezogenen Gesellschaften in der Finanzberichtsprüfung und der Nachhaltigkeitsberichterstattung.</t>
  </si>
  <si>
    <t>Berichtszeitraum, Berichtshäufigkeit und Kontaktstelle</t>
  </si>
  <si>
    <t>Richtigstellung oder Neudarstellung von Informationen</t>
  </si>
  <si>
    <t>Geschäftsbericht 2023</t>
  </si>
  <si>
    <t>Generell verfolgen wir in der Berichterstattung den Ansatz der Kontinuität. Wenn dennoch Anpassungen von Informationen notwendig waren, werden diese transparent gekennzeichnet und direkt im Kontext erläutert.</t>
  </si>
  <si>
    <t>Externe Prüfung</t>
  </si>
  <si>
    <t xml:space="preserve">Die Nachhaltigkeitsberichterstattung wurde mit begrenzter und hinreichender Sicherheit im Rahmen der Abschlussprüfung von der Wirtschaftsprüfungsgesellschaft Deloitte GmbH WPG geprüft. </t>
  </si>
  <si>
    <t>1. Die Organisation und ihre Berichterstattungspraktiken</t>
  </si>
  <si>
    <t>2. Tätigkeiten und Beschäftigte</t>
  </si>
  <si>
    <t>Aktivitäten, Wertschöpfungskette und andere Geschäftsbeziehungen</t>
  </si>
  <si>
    <t xml:space="preserve">220 Länder und Territorien; Sektoren: Retail, Consumer, Auto-Mobility, Technologie, Life Science &amp; Healthcare, Engineering &amp; Manufacturing, weitere. Änderungen, die sich auf Daten auswirken, werden direkt im Rahmen der Informationen offengelegt. </t>
  </si>
  <si>
    <t>Angestellte</t>
  </si>
  <si>
    <t xml:space="preserve">Unsere Berichtsstruktur und HR-Systeme erfassen Beschäftigte nach Beschäftigungsart und Geschlecht. Daher weisen wir keine Daten nach Beschäftigungsverhältnis (befristet/unbefristet) aus. </t>
  </si>
  <si>
    <t>Mitarbeiter:innen, die keine Angestellten sind</t>
  </si>
  <si>
    <t>3. Unternehmensführung</t>
  </si>
  <si>
    <t>Führungsstruktur und Zusammensetzung</t>
  </si>
  <si>
    <t>Das höchste Kontrollorgan sind bei einer deutschen Aktiengesellschaft Vorstand und Aufsichtsrat. Stakeholder-Vertretung ist insbesondere durch die Jahreshauptversammlung gegeben. Es gibt folgende Ausschüsse im Aufsichtsrat: Präsidial-, Vermittlungs-, Finanz- und Prüfungs-, Nominierungs-, Personal-, sowie Strategie- und Nachhaltigkeitsausschuss. Informationen zu den Vorstands- und Aufsichtsratsmitgliedern können unter unter https://group.dhl.com/de/ueber-uns/management.html abgerufen werden.</t>
  </si>
  <si>
    <t>Nominierung und Auswahl des höchsten Kontrollorgans</t>
  </si>
  <si>
    <t>Vorsitzende:r des höchsten Kontrollorgans</t>
  </si>
  <si>
    <t>Rolle des höchsten Kontrollorgans bei der Beaufsichtigung der Bewältigung der Auswirkungen</t>
  </si>
  <si>
    <t>Delegation der Verantwortung für das Management der Auswirkungen</t>
  </si>
  <si>
    <t>Rolle des höchsten Kontrollorgans bei der Nachhaltigkeitsberichterstattung</t>
  </si>
  <si>
    <t>Die Organisation hat außerdem einen Strategie- und Nachhaltigkeitsausschuss eingerichtet, der das oberste Aufsichtsgremium bei den Prüfungs- und Genehmigungsverfahren unterstützt. Im Strategie- und Nachhaltigkeitsausschuss werden die Themen der Nachhaltigkeit diskutiert, die der Berichterstattung im Finanz- und Prüfungsausschuss.</t>
  </si>
  <si>
    <t>Interessenkonflikte</t>
  </si>
  <si>
    <t>Übermittlung kritischer Anliegen</t>
  </si>
  <si>
    <t>Gesammeltes Wissen des höchsten Kontrollorgans</t>
  </si>
  <si>
    <t>unter https://group.dhl.com/de/ueber-uns/management.html</t>
  </si>
  <si>
    <t>Bewertung der Leistung des höchsten Kontrollorgans</t>
  </si>
  <si>
    <t>Vergütungspolitik</t>
  </si>
  <si>
    <t>Vergütungsbericht 2023</t>
  </si>
  <si>
    <t>Verfahren zur Festlegung der Vergütung</t>
  </si>
  <si>
    <t>Verhältnis der Jahresgesamtvergütung</t>
  </si>
  <si>
    <t>4. Strategie, Richtlinien und Praktiken</t>
  </si>
  <si>
    <t>Anwendungserklärung zur Strategie für nachhaltige Entwicklung</t>
  </si>
  <si>
    <t>Verpflichtungserklärung zu Grundsätzen und Handlungsweisen</t>
  </si>
  <si>
    <t>Einbeziehung politischer Verpflichtungen</t>
  </si>
  <si>
    <t>Verfahren zur Beseitigung negativer Auswirkungen</t>
  </si>
  <si>
    <t>Verfahren für die Einholung von Ratschlägen und die Meldung von Anliegen</t>
  </si>
  <si>
    <t>Einhaltung von Gesetzen und Verordnungen</t>
  </si>
  <si>
    <t xml:space="preserve">Bei Meldungen über Verstöße ergreifen wir angemessene Maßnahmen zur Klärung. Im Berichtszeitraum wurde kein Urteil zu wesentlichen Verstößen erteilt. </t>
  </si>
  <si>
    <t>Mitgliedschaft in Verbänden und Interessengruppen</t>
  </si>
  <si>
    <t>unter https://group.dhl.com/de/nachhaltigkeit/nachhaltigkeitsfahrplan/mitgliedschaften-und-partnerschaften.html</t>
  </si>
  <si>
    <t>5. Einbindung von Stakeholdern</t>
  </si>
  <si>
    <t>Ansatz für die Einbindung von Stakeholdern</t>
  </si>
  <si>
    <t>Tarifverträge</t>
  </si>
  <si>
    <t>Angaben zu wesentlichen Themen</t>
  </si>
  <si>
    <t>Verfahren zur Bestimmung wesentlicher Themen</t>
  </si>
  <si>
    <t>Liste der wesentlichen Themen</t>
  </si>
  <si>
    <t>Management von wesentlichen Themen</t>
  </si>
  <si>
    <t>Wesentliche Themen</t>
  </si>
  <si>
    <t>Serie 200 (Wirtschaftliche Themen)</t>
  </si>
  <si>
    <t>Antikorruption</t>
  </si>
  <si>
    <t>103-1 Erläuterung des wesentlichen Themas und seiner Abgrenzung</t>
  </si>
  <si>
    <t>103-2 Der Managementansatz und seine Bestandteile</t>
  </si>
  <si>
    <t>103-3 Beurteilung des Managementansatzes</t>
  </si>
  <si>
    <t>Kommunikation und Schulungen zu Richtlinien und Verfahren zur Korruptionsbekämpfung</t>
  </si>
  <si>
    <t>Serie 300 (Umweltthemen)</t>
  </si>
  <si>
    <t>Emissionen</t>
  </si>
  <si>
    <t>Direkte (Scope 1) THG-Emissionen</t>
  </si>
  <si>
    <t>Indirekte energiebedingte (Scope 2) THG-Emissionen</t>
  </si>
  <si>
    <t>Sonstige indirekten (Scope 3) THG-Emissionen</t>
  </si>
  <si>
    <t>Intensität THG-Emissionen</t>
  </si>
  <si>
    <t>Senkung der THG-Emissionen</t>
  </si>
  <si>
    <t>Umweltbewertung der Lieferanten</t>
  </si>
  <si>
    <t>Dieses Thema wird als nicht mehr wesentlich für das Unternehmen identifiziert. Dennoch erachten wir Informationen zur Bewertung unserer Lieferanten als wichtig, da knapp 80 % unserer THG-Emissionen durch unsere Subunternehmer verursacht werden.</t>
  </si>
  <si>
    <t>Ausschließlich qualitative Informationen.</t>
  </si>
  <si>
    <t>Neue Lieferanten, die anhand von Umweltkriterien überprüft wurden</t>
  </si>
  <si>
    <t>400-Serie (Soziale Themen)</t>
  </si>
  <si>
    <t>Arbeitssicherheit und Gesundheitsschutz (OHS)</t>
  </si>
  <si>
    <t>GRI 103: Managementansatz 2016</t>
  </si>
  <si>
    <t>GRI 103: Managementansatz 2018</t>
  </si>
  <si>
    <t>103-1 Erläuterung des wesentlichen Themas und seiner Abgrenzung
103-2 Der Managementansatz und seine Bestandteile
103-3 Beurteilung des Managementansatzes</t>
  </si>
  <si>
    <t>Managementsystem für Arbeitssicherheit und Gesundheitsschutz</t>
  </si>
  <si>
    <t>Gefahrenidentifizierung, Risikobewertung und Untersuchung von Vorfällen</t>
  </si>
  <si>
    <t>Arbeitsmedizinische Dienste</t>
  </si>
  <si>
    <t>Mitarbeiterbeteiligung, Konsultation und Kommunikation zu Arbeitssicherheit und Gesundheitsschutz</t>
  </si>
  <si>
    <t>Mitarbeiterschulungen zu Arbeitssicherheit und Gesundheitsschutz</t>
  </si>
  <si>
    <t>Schulungen zum Arbeits- und Gesundheitsschutz gehören zum Geschäftsalltag in unseren Betrieben und finden regelmäßig statt. Die Arbeitssicherheitsbeauftragten führen regelmäßig Betriebsbegehungen durch und unterweisen Beschäftigte oder weisen auf Fehlverhalten hin. Diese Unterweisungen werden nicht auf Konzernebene erfasst.</t>
  </si>
  <si>
    <t>Förderung der Gesundheit der Mitarbeiter</t>
  </si>
  <si>
    <t>Wir analysieren und dokumentieren sorgfältig und eingehend die Ursache jedes Unfalls, um eine Wiederholung solcher Vorfälle zu verhindern. Unsere Erkenntnisse werden anschließend genutzt, um Abhilfemaßnahmen zu konzipieren und umzusetzen.</t>
  </si>
  <si>
    <t>Vermeidung und Minimierung von direkt mit Geschäftsbeziehungen verbundenen Auswirkungen auf die Arbeitssicherheit und den Gesundheitsschutz</t>
  </si>
  <si>
    <t>Mit unserem Verhaltenskodex für Lieferanten setzen wir unsere Werte bei unseren Lieferanten um. Die Akzeptanz des Kodex ist Voraussetzung für eine Geschäftsbeziehung mit dem Konzern.</t>
  </si>
  <si>
    <t>Arbeitsbedingte Verletzungen</t>
  </si>
  <si>
    <t>Unser KPI ist die LTIFR pro 200.000 Arbeitsstunden. Wir berichten entsprechend unseren Berichtsstrukturen nach Divisionen und Regionen. Den Großteil der temporären externen Arbeitskräfte beschäftigen wir in unserem Unternehmensbereich Supply Chain. Deren berichtete LTIFR-Daten schließen die temporären externen Arbeitskräfte ein, werden aber nicht separat ausgewiesen.</t>
  </si>
  <si>
    <t>Diversität und Chancengleichheit</t>
  </si>
  <si>
    <t>GRI 103: Managementansatz</t>
  </si>
  <si>
    <t>103-1 Erläuterung des wesentlichen Themas und seiner Abgrenzung
103-2 Der Managementansatz und seine Bestandteile 
103-3 Beurteilung des Managementansatzes</t>
  </si>
  <si>
    <t>Diversität von Kontrollorganen und unter Angestellten</t>
  </si>
  <si>
    <t>Diversität in Führungs- und Aufsichtsgremien</t>
  </si>
  <si>
    <t>Liste der aktuellen Mitglieder, Alter, Ressorts  unter https://group.dhl.com/de/ueber-uns/unternehmensfuehrung/vorstand.html</t>
  </si>
  <si>
    <t>Liste der aktuellen Mitglieder, Lebensläufe unter https://group.dhl.com/de/ueber-uns/unternehmensfuehrung/aufsichtsrat.html</t>
  </si>
  <si>
    <t>Dieses Thema wird als nicht mehr wesentlich für das Unternehmen identifiziert. Dennoch erachten wir Informationen zur Bewertung unserer Lieferanten als wichtig, da wir mit einer sehr großen Belegschaft in 220 Ländern und Territorien tätig sind.</t>
  </si>
  <si>
    <t xml:space="preserve">Prüfung auf Einhaltung der Menschenrechte </t>
  </si>
  <si>
    <t>412-2 Schulungen für Angestellte zu Menschenrechtspolitik und -verfahren</t>
  </si>
  <si>
    <t xml:space="preserve">Ausschließlich qualitative Informationen. </t>
  </si>
  <si>
    <t>Neue Lieferanten, die anhand von sozialen Kriterien bewertet wurden</t>
  </si>
  <si>
    <t>418-1 Begründete Beschwerden in Bezug auf die Verletzung des Schutzes und den Verlust von Kundendaten</t>
  </si>
  <si>
    <t xml:space="preserve">GRI 103: Managementansatz </t>
  </si>
  <si>
    <t>Thema</t>
  </si>
  <si>
    <t>Kennzahl</t>
  </si>
  <si>
    <t>Kategorie</t>
  </si>
  <si>
    <t xml:space="preserve">Seitenangabe </t>
  </si>
  <si>
    <t>Globale Brutto-Emissionen Scope 1</t>
  </si>
  <si>
    <t>Diskussion der langfristigen und kurzfristigen Strategie oder Planung zur Steuerung der Scope-1-Emissionen, der Emissionsreduktionsziele und Analyse der Einhaltung dieser Ziele</t>
  </si>
  <si>
    <t>Diskussion &amp; Analyse</t>
  </si>
  <si>
    <t>Unsere Strategie und Ziele decken die Scopes 1–3 ab, da der Großteil unserer THG-Emissionen durch unsere Lieferanten verursacht wird.</t>
  </si>
  <si>
    <t>Kraftstoffverbrauch für (1) Straßentransport, Prozentsatz (a) Erdgas und (b) erneuerbare Energiequellen, und (2) Lufttransport, Prozentsatz (a) alternative und (b) nachhaltige Energiequellen</t>
  </si>
  <si>
    <t>Unser Energieverbrauch ist in Mio. kWh ausgewiesen.</t>
  </si>
  <si>
    <t>Prozentsatz der als selbständige Auftragnehmer eingestuften Fahrer</t>
  </si>
  <si>
    <t>Quantitativ (%)</t>
  </si>
  <si>
    <t>Nicht berichtet</t>
  </si>
  <si>
    <t>Wir legen nur unsere direkte Belegschaft nach Kopfzahl, Vollzeitäquivalenten, Geschlecht und Art der Beschäftigung offen. Darüber hinaus berichten wir die Vollzeitäquivalente unseres externen weisungsgebundenen Personals ohne Subunternehmer.</t>
  </si>
  <si>
    <t>Gesamtsumme der finanziellen Verluste aufgrund von Rechtsverfahren im Zusammenhang mit Verstößen gegen das Arbeitsrecht</t>
  </si>
  <si>
    <t>Quantitativ (€)</t>
  </si>
  <si>
    <t>Nicht eigens berichtet</t>
  </si>
  <si>
    <t>Sollten wir zur Zahlung entsprechender Strafen verpflichtet worden sein, würden diese in Textziffer 45 des Konzernabschlusses des Geschäftsberichts 2023 (Rechtsverfahren) ausgewiesen.</t>
  </si>
  <si>
    <t>1) Gesamtzahl meldepflichtiger Vorfälle (TRIR) und (2) Anzahl Todesfälle für (a) eigene Beschäftigte und (b) Vertragsbeschäftigte</t>
  </si>
  <si>
    <t>Quantitativ (Rate)</t>
  </si>
  <si>
    <t>Unsere KPI ist die LTIFR pro 200.000 Arbeitsstunden. 
Den Großteil der externen Arbeitskräfte (Vertragsbeschäftigte) beschäftigen wir in unserer Division Supply Chain. Die Daten zu Arbeits- und Gesundheitsschutz dieser Division schließen externes Personal mit ein. Sie werden jedoch nicht separat ausgewiesen.</t>
  </si>
  <si>
    <t>Prozentsatz der Transportunternehmen mit BASIC-Perzentilen über der Interventionsschwelle der FMCSA</t>
  </si>
  <si>
    <t xml:space="preserve">Nicht berichtet </t>
  </si>
  <si>
    <t>Nicht auf DHL Group anwendbar</t>
  </si>
  <si>
    <t>THG-Bilanz gesamt für sämtliche Transportmodi (quantitativ)</t>
  </si>
  <si>
    <t>Wir weisen die THG-Emissionen nach Transportmodus lediglich als Anteil (in %) aus.</t>
  </si>
  <si>
    <t>Luftqualität</t>
  </si>
  <si>
    <t>Arbeitspraktiken</t>
  </si>
  <si>
    <t>Arbeits- und Gesundheitsschutz der Beschäftigten</t>
  </si>
  <si>
    <t>Supply-Chain-Management</t>
  </si>
  <si>
    <t>Managementsystem: Beschreibung der Umsetzung &amp; Ergebnisse</t>
  </si>
  <si>
    <t>Anzahl Luftverkehrsunfälle</t>
  </si>
  <si>
    <t>Quantitativ (Anzahl)</t>
  </si>
  <si>
    <t>Unser KPI für Arbeitsschutz ist die LTIFR pro 200.000 Arbeitsstunden. Wir legen diesen KPI auf regionaler und Divisionsebene offen, aber aufgrund unserer unterschiedlichen Geschäftsmodelle nicht pro Modus. Darüber hinaus legen wir die Gesamtzahl der Todesfälle infolge von Verkehrsunfällen offen.</t>
  </si>
  <si>
    <t>Anzahl Verkehrsunfälle und -vorfälle</t>
  </si>
  <si>
    <t>Perzentile aus dem Sicherheitsmesssystem BASIC für: (1) Unsichere Fahrweise, (2) Einhaltung der Arbeitszeiten, (3) Fahrereignung, (4) Betäubungsmittel/Alkohol, (5) Fahrzeuginstandhaltung und (6) Einhaltung der Gefahrgutvorschriften</t>
  </si>
  <si>
    <t>Quantitativ (Perzentil)</t>
  </si>
  <si>
    <t>Wir berichten nur über unseren allgemeinen Schulungsansatz für Arbeitsschutzaspekte und den Umgang mit Gefahrgut, da Schulungen zum Thema Arbeits- und Gesundheitsschutz zum betrieblichen Alltag gehören und regelmäßig stattfinden. Die Arbeitssicherheitsbeauftragten führen regelmäßig Betriebsbegehungen durch und unterweisen Beschäftigte oder weisen auf Fehlverhalten hin. Diese Unterweisungen werden nicht auf Konzernebene erfasst.</t>
  </si>
  <si>
    <t>Fracht-Tonnenkilometer (RTK) für: (1) Straßentransport und (2) Lufttransport</t>
  </si>
  <si>
    <t>Quantitativ (RTK)</t>
  </si>
  <si>
    <t>Wir berichten die Emissionsintensität in Gramm pro € Umsatz.</t>
  </si>
  <si>
    <t>Ladefaktor für: (1) Straßentransport und (2) Lufttransport</t>
  </si>
  <si>
    <t>Anzahl Beschäftigte, Anzahl Lkw-Fahrer</t>
  </si>
  <si>
    <t>Aufgrund unserer Berichtsstruktur erfassen wir unsere Beschäftigten nicht nach Tätigkeitskategorien.</t>
  </si>
  <si>
    <t>Weitere Berichtskennzahlen</t>
  </si>
  <si>
    <t>Fokus</t>
  </si>
  <si>
    <t>Referenz</t>
  </si>
  <si>
    <t>Unternehmensführung</t>
  </si>
  <si>
    <t>Offenlegung der Unternehmensführung in Bezug auf klimabezogene Risiken und Chancen</t>
  </si>
  <si>
    <t>Überwachung von Klimarisiken und -chancen durch Vorstand und Aufsichtsrat (Board) beschreiben</t>
  </si>
  <si>
    <t>Rolle des Managements in der Bewertung und Steuerung klimabezogener Risiken und Chancen beschreiben</t>
  </si>
  <si>
    <t>Für jedes identifizierte Risiko wird mindestens eine verantwortliche Person benannt, die es bewertet, überwacht, mögliche Vorgehensweisen benennt, um es zu steuern, und darüber berichtet. Dies gilt ebenso für die Chancen. In Ergänzung zum quartalsweisen Prozess führen wir einmal jährlich je Division einen Risikoworkshop mit dem jeweiligen Bereichsvorstand durch. Im Rahmen dieser Workshops werden insbesondere Chancen und Risiken diskutiert, die für die gesamte Division von Bedeutung sind. Dabei neu identifizierte Chancen und Risiken werden anschließend in den quartalsweisen Prozess integriert.</t>
  </si>
  <si>
    <t>Strategie</t>
  </si>
  <si>
    <t>Offenlegung der tatsächlichen und potenziellen Auswirkungen von klimabezogenen Risiken und Chancen auf die Geschäftstätigkeit, die Strategie und die Finanzplanung der Organisation, sofern diese Informationen wesentlich sind</t>
  </si>
  <si>
    <t>Die von der Organisation identifizierten kurz-, mittel- und langfristigen Risiken und Chancen im Zusammenhang mit dem Klimawandel beschreiben</t>
  </si>
  <si>
    <t>Auswirkungen klimabezogener Risiken und Chancen auf die Geschäftstätigkeit, die Strategie und die Finanzplanung des Unternehmens beschreiben</t>
  </si>
  <si>
    <t>Um den Klimawandel zu bekämpfen, sind in den nächsten Jahren vermehrte Restriktionen durch die Gesetzgebung zu erwarten, etwa Einschränkungen des Flugverkehrs oder des Zugangs zu Innenstädten. Diese könnten sich in bestimmten Fällen auch auf unsere Geschäftsmodelle auswirken. Das daraus resultierende Risiko hat für uns aktuell eine mittlere Bedeutung.</t>
  </si>
  <si>
    <t>Belastbarkeit der Unternehmensstrategie unter Berücksichtigung verschiedener Klimaszenarien, einschließlich eines „2°C oder weniger“-Szenarios beschreiben</t>
  </si>
  <si>
    <t>Für die Beurteilung physischer Risiken, die unter anderem aus dem Anstieg des Meeresspiegels resultieren können, wurden sogenannte RCP-Szenarien (Representative Concentration Pathways, repräsentative Konzentrationspfade) des Weltklimarats mit einer möglichen, durchschnittlichen Klimaerwärmung von unter 2, über 2 oder über 4 Grad Celsius herangezogen; für transitorische Risiken wurde das nachhaltige Entwicklungsszenario der Internationalen Energieagentur zugrunde gelegt.</t>
  </si>
  <si>
    <t>Risikomanagement</t>
  </si>
  <si>
    <t>Darlegung der Identifizierung, Bewertung und Steuerung klimabezogener Risiken durch das Unternehmen</t>
  </si>
  <si>
    <t>Prozesse der Organisation für die Identifizierung und Bewertung klimabezogener Risiken beschreiben</t>
  </si>
  <si>
    <t>Prozesse des Unternehmens für die Steuerung klimabezogener Risiken beschreiben</t>
  </si>
  <si>
    <t>Maßnahmen im Bereich Klimaschutz werden über das Operations Board gesteuert. Die wesentliche Auswirkung unserer Geschäftstätigkeit auf das Klima und die Umwelt besteht im Ausstoß von Treibhausgasen (THG). 
Bis 2050 wollen wir die THG-Emissionen unserer Logistikdienstleistungen auf netto null reduzieren. Das heißt, wir verringern diese Emissionen (Scopes 1, 2 und 3) durch aktive Reduktionsmaßnahmen auf ein unvermeidbares Minimum, welches vollständig durch anerkannte Gegenmaßnahmen (ohne Offsetting) kompensiert werden soll. Bis zum Jahr 2030 haben wir uns ambitionierte Ziele gesetzt, die neben den eigenen THG-Emissionen auch die Scope-3-Emissionen aus eingekauften Transportleistungen (Kategorie 4), Kraftstoff- und Energiebezogene Aktivitäten (Kategorie 3) und Geschäftsreisen (Kategorie 6) umfassen. Besonders bedeutend für die Erreichung dieser Ziele bis 2030 ist ein Bündel von Maßnahmen in Höhe von bis zu 7 Mrd. €, um die Nutzung nachhaltiger Technologien und Kraftstoffe in unseren Flotten und Gebäuden auszubauen.</t>
  </si>
  <si>
    <t>Beschreiben, wie Prozesse zur Identifizierung, Bewertung und Steuerung klimabezogener Risiken in das Gesamtrisikomanagement des Unternehmens integriert werden</t>
  </si>
  <si>
    <t>Kennzahlen und Ziele</t>
  </si>
  <si>
    <t>Offenlegung der Kennzahlen und Ziele, die zur Bewertung und Steuerung relevanter klimabezogener Risiken und Chancen verwendet werden, sofern diese Informationen wesentlich sind</t>
  </si>
  <si>
    <t>Die von der Organisation zur Bewertung klimabezogener Risiken und Chancen im Einklang mit ihrer Strategie und ihrem Risikomanagementprozess verwendeten Kennzahlen offenlegen</t>
  </si>
  <si>
    <t>Die Steuerung unserer Maßnahmen ist auf die Entwicklung der absoluten logistikbezogenen THG-Emissionen und die durch Dekarbonisierungsmaßnahmen vermiedenen THG-Emissionen ausgerichtet. Der Fortschritt wird anhand der steuerungsrelevanten Leistungsindikatoren (Steuerungsgrößen)  "Logistikbezogene Treibhausgas (THG)-Emissionen" und "Realisierte Dekarbonisierungseffekte"  gemessen.</t>
  </si>
  <si>
    <t>Scope 1-, Scope 2- und gegebenenfalls Scope 3-Treibhausgasemissionen sowie die damit verbundenen Risiken offenlegen</t>
  </si>
  <si>
    <t>Abschnitt Umwelt</t>
  </si>
  <si>
    <t>Die Ziele beschreiben, die vom Unternehmen verwendet werden, um klimabedingte Risiken und Chancen sowie die Leistung im Vergleich zu den Zielen zu steuern</t>
  </si>
  <si>
    <t>Angaben</t>
  </si>
  <si>
    <t>Definition des Unternehmenszwecks</t>
  </si>
  <si>
    <t>Zielsetzung</t>
  </si>
  <si>
    <t>Qualität der Führungsgremien</t>
  </si>
  <si>
    <t>Zusammensetzung der Führungsgremien</t>
  </si>
  <si>
    <t>Materielle Themen mit Auswirkung auf die Stakeholder</t>
  </si>
  <si>
    <t>Ethisches Verhalten</t>
  </si>
  <si>
    <t xml:space="preserve">Der Anteil gültiger Schulungszertifikate im mittleren und oberen Management beläuft sich auf 98,6 %. Für 2024 wollen wir auf dem gleichen Niveau bleiben. Wir berichten Vorfälle nicht extern.
</t>
  </si>
  <si>
    <t>Wir sind Mitglied der PACI des Weltwirtschaftsforums, um das allgemeine Arbeitsumfeld und die Unternehmenskultur zu verbessern, um so gegen Korruption anzugehen.</t>
  </si>
  <si>
    <t>Wir berichten diese Angaben nicht im Detail extern, legen aber unsere Kosten für externe Beratung offen. Unser Sustainability Advisory Council gibt strategische Orientierung und externe Expertise.</t>
  </si>
  <si>
    <t>Überwachung von Risiken und Chancen</t>
  </si>
  <si>
    <t>Integration von Risiken und Chancen im Geschäftsprozess</t>
  </si>
  <si>
    <t>Klimawandel</t>
  </si>
  <si>
    <t>TCFD-Umsetzung</t>
  </si>
  <si>
    <t>Landnutzung und ökologische Empfindlichkeit</t>
  </si>
  <si>
    <t>Dieses Thema wird weder von den Stakeholdern noch vom Unternehmen als wesentlich für die Geschäftstätigkeit von DHL Group bewertet.</t>
  </si>
  <si>
    <t>Wasserverbrauch und -entnahme in wasserarmen Gebieten</t>
  </si>
  <si>
    <t>Naturverlust</t>
  </si>
  <si>
    <t>Verfügbarkeit von Süßwasser</t>
  </si>
  <si>
    <t>Belegschaft</t>
  </si>
  <si>
    <t>Vielfalt &amp; Inklusion (%)</t>
  </si>
  <si>
    <t>Unsere Berichtsstruktur und HR-Systeme erfassen Beschäftigte nach Beschäftigungsart und Geschlecht. Daher berichten wir keine Daten nach Beschäftigungsverhältnis.</t>
  </si>
  <si>
    <t>Lohngleichheit (%)</t>
  </si>
  <si>
    <t>Diskriminierung aufgrund von persönlichen Merkmalen vermeiden wir durch neutrale Stellenbewertungen. Sie orientieren sich an der Art der Aufgaben, der Position im Unternehmen und dem Verantwortungsbereich. Mit diesem systematischen Ansatz ermöglichen wir eine unabhängige und ausgewogene Vergütungsstruktur.</t>
  </si>
  <si>
    <t>Lohnniveau (%)</t>
  </si>
  <si>
    <t xml:space="preserve">Unser leistungsbasiertes und marktübliches Vergütungssystem fördert die Loyalität und Motivation der Beschäftigten. Die Vergütung umfasst das Grundgehalt und die vereinbarten variablen Vergütungselemente wie Bonuszahlungen. In vielen Ländern erweitern wir das Angebot um leistungs- und beitragsorientierte betriebliche Altersversorgungssysteme. </t>
  </si>
  <si>
    <t>Risiko von Kinder-, Zwangs- oder Pflichtarbeit</t>
  </si>
  <si>
    <t>Bei unseren Vor-Ort-Prüfungen handelt es sich um Risikobewertungen.</t>
  </si>
  <si>
    <t>Arbeitssicherheit und Gesundheitsschutz (%)</t>
  </si>
  <si>
    <t>Durchgeführte Schulungen</t>
  </si>
  <si>
    <t>Menschenwürde und Gleichberechtigung</t>
  </si>
  <si>
    <t>Wohlstand</t>
  </si>
  <si>
    <t>Absolute Anzahl und Anteil der Beschäftigung</t>
  </si>
  <si>
    <t>Wir berichten über die absoluten Veränderungen in unserer Belegschaft und geben einen transparenten Überblick, aufgeschlüsselt nach Divisionen und Regionen.</t>
  </si>
  <si>
    <t>Wirtschaftlicher Beitrag</t>
  </si>
  <si>
    <t>Finanzieller Investitionsbeitrag</t>
  </si>
  <si>
    <t>Gesamtausgaben für F&amp;E</t>
  </si>
  <si>
    <t>Da wir als Dienstleistungsunternehmen keine Forschung und Entwicklung im engeren Sinne betreiben, ist über nennenswerte Aufwendungen nicht zu berichten.</t>
  </si>
  <si>
    <t>Gesamte gezahlte Steuern</t>
  </si>
  <si>
    <t>Innovation für bessere Produkte und Dienstleistungen</t>
  </si>
  <si>
    <t>Gemeinschaft und soziale Vitalität</t>
  </si>
  <si>
    <t>ESRS E1 Angabepflicht</t>
  </si>
  <si>
    <t>Angabepflicht Titel</t>
  </si>
  <si>
    <t>Angabepflicht im Zusammenhang mit ESRS 2 GOV-3</t>
  </si>
  <si>
    <t>Einbeziehung der nachhaltigkeitsbezogenen Leistung in Anreizsysteme</t>
  </si>
  <si>
    <t>Übergangsplan für den Klimaschutz</t>
  </si>
  <si>
    <t>Angabepflicht im Zusammenhang mit ESRS 2 SBM-3</t>
  </si>
  <si>
    <t>Wesentliche Auswirkungen, Risiken und Chancen und ihr Zusammenspiel mit Strategie und Geschäftsmodell</t>
  </si>
  <si>
    <t>Angabepflicht im Zusammenhang mit ESRS 2 IRO-1</t>
  </si>
  <si>
    <t>Beschreibung der Verfahren zur Ermittlung und Bewertung der wesentlichen klimabezogenen Auswirkungen, Risiken und Chancen</t>
  </si>
  <si>
    <t>Strategien im Zusammenhang mit dem Klimaschutz und der Anpassung an den Klimawandel</t>
  </si>
  <si>
    <t>Maßnahmen und Mittel im Zusammenhang mit den Klimastrategien</t>
  </si>
  <si>
    <t>Ziele im Zusammenhang mit dem Klimaschutz und der Anpassung an den Klimawandel</t>
  </si>
  <si>
    <t>Energieverbrauch und Energiemix</t>
  </si>
  <si>
    <t>THG-Bruttoemissionen der Kategorien Scope 1, 2 und 3 sowie THG-Gesamtemissionen</t>
  </si>
  <si>
    <t>E1-8</t>
  </si>
  <si>
    <t>Erwartete finanzielle Auswirkungen wesentlicher physischer Risiken und Übergangsrisiken sowie potenzielle klimabezogene Chancen</t>
  </si>
  <si>
    <t xml:space="preserve"> - Schrittweise Angabepflicht  -</t>
  </si>
  <si>
    <t>n/b</t>
  </si>
  <si>
    <t>Anteil des Umsatzes aus Waren oder Dienstleistungen, die mit taxonomiekonformen Wirtschaftstätigkeiten verbunden sind – Offenlegung für das Jahr 2023</t>
  </si>
  <si>
    <t>Kriterien für einen wesentlichen Beitrag</t>
  </si>
  <si>
    <t>DNSH-Kriterien (keine erhebliche Beeinträchtigung)</t>
  </si>
  <si>
    <t>Wirtschaftstätigkeiten</t>
  </si>
  <si>
    <t>Umsatz</t>
  </si>
  <si>
    <t>Umsatz-anteil</t>
  </si>
  <si>
    <t>Klimaschutz</t>
  </si>
  <si>
    <t>Anpassung an den Klima-wandel</t>
  </si>
  <si>
    <t>Wasser</t>
  </si>
  <si>
    <t>Kreislauf-wirtschaft</t>
  </si>
  <si>
    <t>Umweltver-schmutzung</t>
  </si>
  <si>
    <t>Biologische Vielfalt</t>
  </si>
  <si>
    <t xml:space="preserve">Mindest-schutz </t>
  </si>
  <si>
    <t>Anteil taxonomiekonformer (A.1) oder taxonomie-
fähiger (A.2) Umsatz</t>
  </si>
  <si>
    <t>Kategorie ermöglichende Tätigkeit</t>
  </si>
  <si>
    <t>Kategorie Übergangs-tätigkeit</t>
  </si>
  <si>
    <r>
      <t>J</t>
    </r>
    <r>
      <rPr>
        <vertAlign val="superscript"/>
        <sz val="9"/>
        <rFont val="Delivery"/>
        <family val="2"/>
      </rPr>
      <t>1</t>
    </r>
    <r>
      <rPr>
        <sz val="9"/>
        <rFont val="Delivery"/>
        <family val="2"/>
      </rPr>
      <t>; N</t>
    </r>
    <r>
      <rPr>
        <vertAlign val="superscript"/>
        <sz val="9"/>
        <rFont val="Delivery"/>
        <family val="2"/>
      </rPr>
      <t>2</t>
    </r>
    <r>
      <rPr>
        <sz val="9"/>
        <rFont val="Delivery"/>
        <family val="2"/>
      </rPr>
      <t>; N/EL</t>
    </r>
    <r>
      <rPr>
        <vertAlign val="superscript"/>
        <sz val="9"/>
        <rFont val="Delivery"/>
        <family val="2"/>
      </rPr>
      <t>3</t>
    </r>
  </si>
  <si>
    <t>J; N; N/EL</t>
  </si>
  <si>
    <t>J; N</t>
  </si>
  <si>
    <t>A Taxonomiefähige Tätigkeiten</t>
  </si>
  <si>
    <t>A.1 Ökologisch nachhaltige Tätigkeiten (taxonomiekonform)</t>
  </si>
  <si>
    <t>Transport (Verkehr)</t>
  </si>
  <si>
    <t>Betrieb von Vorrichtungen zur persönlichen Mobilität, Radverkehrslogistik</t>
  </si>
  <si>
    <t>J</t>
  </si>
  <si>
    <r>
      <t>J</t>
    </r>
    <r>
      <rPr>
        <vertAlign val="superscript"/>
        <sz val="9"/>
        <rFont val="Delivery"/>
        <family val="2"/>
      </rPr>
      <t>6</t>
    </r>
  </si>
  <si>
    <t>Beförderung mit Motorrädern, Personenkraftwagen und leichten Nutzfahrzeugen</t>
  </si>
  <si>
    <t>Güterbeförderung im Straßenverkehr</t>
  </si>
  <si>
    <t>Infrastruktur für einen CO2-armen Straßenverkehr und öffentlichen Verkehr</t>
  </si>
  <si>
    <t>Umsatz ökologisch nachhaltiger Tätigkeiten (taxonomiekonform) (A.1)</t>
  </si>
  <si>
    <t>Davon ermöglichende Tätigkeiten</t>
  </si>
  <si>
    <t>Davon Übergangstätigkeiten</t>
  </si>
  <si>
    <t>A.2 Taxonomiefähige, aber nicht ökologisch nachhaltige Tätigkeiten (nicht taxonomiekonforme Tätigkeiten)</t>
  </si>
  <si>
    <t>Güterbeförderung im Eisenbahnverkehr</t>
  </si>
  <si>
    <t>Güterbeförderung in der See- und Küstenschifffahrt, Schiffe für den Hafenbetrieb und Hilfstätigkeiten</t>
  </si>
  <si>
    <r>
      <t>Personen- und Frachtluftverkehr</t>
    </r>
    <r>
      <rPr>
        <vertAlign val="superscript"/>
        <sz val="9"/>
        <rFont val="Delivery"/>
        <family val="2"/>
      </rPr>
      <t>8</t>
    </r>
  </si>
  <si>
    <r>
      <t>Bodenabfertigungsdienste im Luftverkehr</t>
    </r>
    <r>
      <rPr>
        <vertAlign val="superscript"/>
        <sz val="9"/>
        <rFont val="Delivery"/>
        <family val="2"/>
      </rPr>
      <t>8</t>
    </r>
  </si>
  <si>
    <t>Baugewerbe und Immobilien</t>
  </si>
  <si>
    <t>Neubau</t>
  </si>
  <si>
    <t>Umsatz taxonomiefähiger, aber nicht ökologisch nachhaltiger Tätigkeiten (nicht taxonomiekonforme Tätigkeiten) (A.2)</t>
  </si>
  <si>
    <t>A Umsatz taxonomiefähiger Tätigkeiten (A.1 + A.2)</t>
  </si>
  <si>
    <t>B Nicht taxonomiefähige Tätigkeiten</t>
  </si>
  <si>
    <t xml:space="preserve"> Umsatz nicht taxonomiefähiger Tätigkeiten</t>
  </si>
  <si>
    <t>Gesamt (A + B)</t>
  </si>
  <si>
    <t>Capex-Anteil aus Waren oder Dienstleistungen, die mit taxonomiekonformen Wirtschaftstätigkeiten verbunden sind – Offenlegung für das Jahr 2023</t>
  </si>
  <si>
    <t>Capex-anteil</t>
  </si>
  <si>
    <t>Anteil taxonomiekonformer (A.1) oder taxonomie-
fähiger (A.2) Capex</t>
  </si>
  <si>
    <r>
      <t>J</t>
    </r>
    <r>
      <rPr>
        <vertAlign val="superscript"/>
        <sz val="9"/>
        <rFont val="Delivery"/>
        <family val="2"/>
      </rPr>
      <t>7</t>
    </r>
  </si>
  <si>
    <r>
      <t>Infrastruktur für einen CO</t>
    </r>
    <r>
      <rPr>
        <vertAlign val="subscript"/>
        <sz val="9"/>
        <rFont val="Delivery"/>
        <family val="2"/>
      </rPr>
      <t>2</t>
    </r>
    <r>
      <rPr>
        <sz val="9"/>
        <rFont val="Delivery"/>
        <family val="2"/>
      </rPr>
      <t>-armen Straßenverkehr</t>
    </r>
    <r>
      <rPr>
        <sz val="9"/>
        <rFont val="Delivery"/>
        <family val="2"/>
      </rPr>
      <t xml:space="preserve"> und öffentlichen Verkehr</t>
    </r>
  </si>
  <si>
    <t>Installation, Wartung und Reparatur von Technologien für erneuerbare Energien</t>
  </si>
  <si>
    <t>Erwerb von und Eigentum an Gebäuden</t>
  </si>
  <si>
    <r>
      <t>CapEx ökologisch nachhaltige</t>
    </r>
    <r>
      <rPr>
        <b/>
        <sz val="9"/>
        <rFont val="Delivery"/>
        <family val="2"/>
      </rPr>
      <t>r</t>
    </r>
    <r>
      <rPr>
        <b/>
        <sz val="9"/>
        <rFont val="Delivery"/>
        <family val="2"/>
      </rPr>
      <t xml:space="preserve"> Tätigkeiten (taxonomiekonform) (A.1)</t>
    </r>
  </si>
  <si>
    <r>
      <t>Personen- und Frachtluftverkehr</t>
    </r>
    <r>
      <rPr>
        <vertAlign val="superscript"/>
        <sz val="9"/>
        <rFont val="Delivery"/>
        <family val="2"/>
      </rPr>
      <t>15</t>
    </r>
  </si>
  <si>
    <r>
      <t>Bodenabfertigungsdienste im Luftverkehr</t>
    </r>
    <r>
      <rPr>
        <vertAlign val="superscript"/>
        <sz val="9"/>
        <rFont val="Delivery"/>
        <family val="2"/>
      </rPr>
      <t>15</t>
    </r>
  </si>
  <si>
    <t>Renovierung bestehender Gebäude</t>
  </si>
  <si>
    <t>Installation, Wartung und Reparatur von energieeffizienten Geräten</t>
  </si>
  <si>
    <t>Information und Kommunikation</t>
  </si>
  <si>
    <t>Datenverarbeitung, Hosting und damit verbundene Tätigkeiten</t>
  </si>
  <si>
    <t>CapEx taxonomiefähiger, aber nicht ökologisch nachhaltiger Tätigkeiten (nicht taxonomiekonforme Tätigkeiten) (A.2)</t>
  </si>
  <si>
    <t>A CapEx taxonomiefähiger Tätigkeiten (A.1+A.2)</t>
  </si>
  <si>
    <t>B Nicht taxonomiefähiger Tätigkeiten</t>
  </si>
  <si>
    <t xml:space="preserve">     CapEx nicht taxonomiefähiger Tätigkeiten     </t>
  </si>
  <si>
    <t>Opex-Anteil von Waren oder Dienstleistungen, die mit taxonomiekonformen Wirtschaftstätigkeiten verbunden sind – Offenlegung für das Jahr 2023</t>
  </si>
  <si>
    <t>Opex-
anteil</t>
  </si>
  <si>
    <t>Anteil taxonomiekonformer (A.1) oder taxonomie-
fähiger (A.2) Opex</t>
  </si>
  <si>
    <r>
      <t>Infrastruktur für einen CO</t>
    </r>
    <r>
      <rPr>
        <vertAlign val="subscript"/>
        <sz val="9"/>
        <rFont val="Delivery"/>
        <family val="2"/>
      </rPr>
      <t>2</t>
    </r>
    <r>
      <rPr>
        <sz val="9"/>
        <rFont val="Delivery"/>
        <family val="2"/>
      </rPr>
      <t>-armen Straßenverkehr und öffentlichen Verkehr</t>
    </r>
  </si>
  <si>
    <t>OpEx ökologisch nachhaltiger Tätigkeiten (taxonomiekonform) (A.1)</t>
  </si>
  <si>
    <r>
      <t>Personen- und Frachtluftverkehr</t>
    </r>
    <r>
      <rPr>
        <vertAlign val="superscript"/>
        <sz val="9"/>
        <rFont val="Delivery"/>
        <family val="2"/>
      </rPr>
      <t>12</t>
    </r>
  </si>
  <si>
    <r>
      <t>Bodenabfertigungsdienste im Luftverkehr</t>
    </r>
    <r>
      <rPr>
        <vertAlign val="superscript"/>
        <sz val="9"/>
        <rFont val="Delivery"/>
        <family val="2"/>
      </rPr>
      <t>12</t>
    </r>
  </si>
  <si>
    <t>OpEx taxonomiefähiger, aber nicht ökologisch nachhaltiger Tätigkeiten (nicht taxonomiekonforme Tätigkeiten) (A.2)</t>
  </si>
  <si>
    <t>A OpEx taxonomiefähiger Tätigkeiten (A.1+A.2)</t>
  </si>
  <si>
    <t xml:space="preserve">     OpEx nicht taxonomiefähiger Tätigkeiten     </t>
  </si>
  <si>
    <t>Taxonomiekonform je Ziel</t>
  </si>
  <si>
    <t>Taxonomiefähig je Ziel</t>
  </si>
  <si>
    <r>
      <t>CCM</t>
    </r>
    <r>
      <rPr>
        <vertAlign val="superscript"/>
        <sz val="9"/>
        <rFont val="Delivery"/>
        <family val="2"/>
      </rPr>
      <t>1</t>
    </r>
  </si>
  <si>
    <r>
      <t>CCA</t>
    </r>
    <r>
      <rPr>
        <vertAlign val="superscript"/>
        <sz val="9"/>
        <rFont val="Delivery"/>
        <family val="2"/>
      </rPr>
      <t>2</t>
    </r>
  </si>
  <si>
    <r>
      <t>WTR</t>
    </r>
    <r>
      <rPr>
        <vertAlign val="superscript"/>
        <sz val="9"/>
        <rFont val="Delivery"/>
        <family val="2"/>
      </rPr>
      <t>3</t>
    </r>
  </si>
  <si>
    <r>
      <t>CE</t>
    </r>
    <r>
      <rPr>
        <vertAlign val="superscript"/>
        <sz val="9"/>
        <rFont val="Delivery"/>
        <family val="2"/>
      </rPr>
      <t>4</t>
    </r>
  </si>
  <si>
    <r>
      <t>PPC</t>
    </r>
    <r>
      <rPr>
        <vertAlign val="superscript"/>
        <sz val="9"/>
        <rFont val="Delivery"/>
        <family val="2"/>
      </rPr>
      <t>5</t>
    </r>
  </si>
  <si>
    <r>
      <t>BIO</t>
    </r>
    <r>
      <rPr>
        <vertAlign val="superscript"/>
        <sz val="9"/>
        <rFont val="Delivery"/>
        <family val="2"/>
      </rPr>
      <t>6</t>
    </r>
  </si>
  <si>
    <t>Vorstand: https://group.dhl.com/de/nachhaltigkeit/download-center/richtlinien.html</t>
  </si>
  <si>
    <t>1) Einschließlich Anzahl der Streetscooter:  9.048 (GJ 2018); 10.510 (GJ 2019); 14.435 (GJ 2020); 18.612 (2021); 22.443 (2022); 23.215 (2023). | 2) Ab dem GJ 2022 erfassen wir nur noch Plug-in-Hybridantriebe. | 3) Bioethanol-Lkw wurden 2019 von den Leasingunternehmen durch andere Technologien ersetzt. | 4) Abgasnormen für Fahrzeuge bestehen nur in Europa, USA, Japan und China. Wir erheben nur Daten aus BE, IT, DE, UK, NL und FR. | 5) EEV: Verbesserte umweltfreundliche Fahrzeuge (enhanced environmentally friendly vehicles).</t>
  </si>
  <si>
    <r>
      <rPr>
        <b/>
        <sz val="10"/>
        <color theme="1"/>
        <rFont val="Delivery"/>
        <family val="2"/>
      </rPr>
      <t xml:space="preserve">Geschäftsbericht 2023 </t>
    </r>
    <r>
      <rPr>
        <sz val="10"/>
        <color theme="1"/>
        <rFont val="Delivery"/>
        <family val="2"/>
      </rPr>
      <t>&gt; Zusammengefasster Lagebericht &gt; Grundlagen &gt; Geschäftsmodell</t>
    </r>
  </si>
  <si>
    <r>
      <rPr>
        <b/>
        <sz val="10"/>
        <color theme="1"/>
        <rFont val="Delivery"/>
        <family val="2"/>
      </rPr>
      <t xml:space="preserve">Reporting Hub </t>
    </r>
    <r>
      <rPr>
        <sz val="10"/>
        <color theme="1"/>
        <rFont val="Delivery"/>
        <family val="2"/>
      </rPr>
      <t xml:space="preserve">&gt; Anteilsbesitzliste 2023 </t>
    </r>
  </si>
  <si>
    <r>
      <rPr>
        <b/>
        <sz val="10"/>
        <color theme="1"/>
        <rFont val="Delivery"/>
        <family val="2"/>
      </rPr>
      <t>Geschäftsbericht 2023</t>
    </r>
    <r>
      <rPr>
        <sz val="10"/>
        <color theme="1"/>
        <rFont val="Delivery"/>
        <family val="2"/>
      </rPr>
      <t xml:space="preserve"> &gt; Berichtsprofil</t>
    </r>
  </si>
  <si>
    <r>
      <rPr>
        <b/>
        <sz val="10"/>
        <color theme="1"/>
        <rFont val="Delivery"/>
        <family val="2"/>
      </rPr>
      <t>Geschäftsbericht 2023</t>
    </r>
    <r>
      <rPr>
        <sz val="10"/>
        <color theme="1"/>
        <rFont val="Delivery"/>
        <family val="2"/>
      </rPr>
      <t xml:space="preserve"> &gt; Zusammengefasster Lagebericht &gt; Grundlagen &gt; Geschäftsmodell</t>
    </r>
  </si>
  <si>
    <r>
      <rPr>
        <b/>
        <sz val="10"/>
        <color theme="1"/>
        <rFont val="Delivery"/>
        <family val="2"/>
      </rPr>
      <t xml:space="preserve">Geschäftsbericht 2023 </t>
    </r>
    <r>
      <rPr>
        <sz val="10"/>
        <color theme="1"/>
        <rFont val="Delivery"/>
        <family val="2"/>
      </rPr>
      <t>&gt; Zusammengefasster Lagebericht &gt; Governance &gt; Erklärung zur Unternehmensführung</t>
    </r>
  </si>
  <si>
    <r>
      <rPr>
        <b/>
        <sz val="10"/>
        <color theme="1"/>
        <rFont val="Delivery"/>
        <family val="2"/>
      </rPr>
      <t>Geschäftsbericht 2023</t>
    </r>
    <r>
      <rPr>
        <sz val="10"/>
        <color theme="1"/>
        <rFont val="Delivery"/>
        <family val="2"/>
      </rPr>
      <t xml:space="preserve"> &gt; Zusammengefasster Lagebericht &gt; Governance &gt; Erklärung zur Unternehmensführung</t>
    </r>
  </si>
  <si>
    <r>
      <rPr>
        <b/>
        <sz val="10"/>
        <color theme="1"/>
        <rFont val="Delivery"/>
        <family val="2"/>
      </rPr>
      <t>Geschäftsbericht 2023</t>
    </r>
    <r>
      <rPr>
        <sz val="10"/>
        <color theme="1"/>
        <rFont val="Delivery"/>
        <family val="2"/>
      </rPr>
      <t xml:space="preserve"> &gt; Bericht des Aufsichtsrats; 
</t>
    </r>
    <r>
      <rPr>
        <b/>
        <sz val="10"/>
        <color theme="1"/>
        <rFont val="Delivery"/>
        <family val="2"/>
      </rPr>
      <t>Geschäftsbericht 2023</t>
    </r>
    <r>
      <rPr>
        <sz val="10"/>
        <color theme="1"/>
        <rFont val="Delivery"/>
        <family val="2"/>
      </rPr>
      <t xml:space="preserve"> &gt; Zusammengefasster Lagebericht &gt; Nichtfinanzielle Erklärung &gt; Grundlagen &gt; Organisation der Nachhaltigkeit; 
</t>
    </r>
    <r>
      <rPr>
        <b/>
        <sz val="10"/>
        <color theme="1"/>
        <rFont val="Delivery"/>
        <family val="2"/>
      </rPr>
      <t>Geschäftsbericht 2023</t>
    </r>
    <r>
      <rPr>
        <sz val="10"/>
        <color theme="1"/>
        <rFont val="Delivery"/>
        <family val="2"/>
      </rPr>
      <t xml:space="preserve"> &gt; Zusammengefasster Lagebericht &gt; Governance &gt; Erklärung zur Unternehmensführung; 
</t>
    </r>
    <r>
      <rPr>
        <b/>
        <sz val="10"/>
        <color theme="1"/>
        <rFont val="Delivery"/>
        <family val="2"/>
      </rPr>
      <t>Geschäftsbericht 2023</t>
    </r>
    <r>
      <rPr>
        <sz val="10"/>
        <color theme="1"/>
        <rFont val="Delivery"/>
        <family val="2"/>
      </rPr>
      <t xml:space="preserve"> &gt; Zusammengefasster Lagebericht &gt; Unternhemensführung</t>
    </r>
  </si>
  <si>
    <r>
      <rPr>
        <b/>
        <sz val="10"/>
        <color theme="1"/>
        <rFont val="Delivery"/>
        <family val="2"/>
      </rPr>
      <t>ESG Statbook 2023</t>
    </r>
    <r>
      <rPr>
        <sz val="10"/>
        <color theme="1"/>
        <rFont val="Delivery"/>
        <family val="2"/>
      </rPr>
      <t xml:space="preserve"> &gt; Tab. "Unternehmensführung"</t>
    </r>
  </si>
  <si>
    <r>
      <rPr>
        <b/>
        <sz val="10"/>
        <color theme="1"/>
        <rFont val="Delivery"/>
        <family val="2"/>
      </rPr>
      <t xml:space="preserve">Geschäftsbericht 2023 </t>
    </r>
    <r>
      <rPr>
        <sz val="10"/>
        <color theme="1"/>
        <rFont val="Delivery"/>
        <family val="2"/>
      </rPr>
      <t>&gt; Zusammengefasster Lagebericht &gt; Nichtfinanzielle Erklärung &gt; Unternehmensführung</t>
    </r>
  </si>
  <si>
    <r>
      <rPr>
        <b/>
        <sz val="10"/>
        <color theme="1"/>
        <rFont val="Delivery"/>
        <family val="2"/>
      </rPr>
      <t>Geschäftsbericht 2023</t>
    </r>
    <r>
      <rPr>
        <sz val="10"/>
        <color theme="1"/>
        <rFont val="Delivery"/>
        <family val="2"/>
      </rPr>
      <t xml:space="preserve"> &gt; Konzernabschluss &gt; Anhang zum Konzernabschluss der Deutsche Post AG &gt; Sonstige Erläuterungen &gt; 45 Rechtsverfahren; 
</t>
    </r>
    <r>
      <rPr>
        <b/>
        <sz val="10"/>
        <color theme="1"/>
        <rFont val="Delivery"/>
        <family val="2"/>
      </rPr>
      <t>Geschäftsbericht 2023</t>
    </r>
    <r>
      <rPr>
        <sz val="10"/>
        <color theme="1"/>
        <rFont val="Delivery"/>
        <family val="2"/>
      </rPr>
      <t xml:space="preserve"> &gt; Zusammengefasster Lagebericht &gt; Prognose, Chancen und Risiken &gt; Chancen und Risiken in Kategorien &gt; Chancen und Risiken aufgrund politsicher, regulatorischer und rechtlicher Rahmenbedingungen</t>
    </r>
  </si>
  <si>
    <r>
      <rPr>
        <b/>
        <sz val="10"/>
        <color theme="1"/>
        <rFont val="Delivery"/>
        <family val="2"/>
      </rPr>
      <t>Konzern-Website</t>
    </r>
    <r>
      <rPr>
        <sz val="10"/>
        <color theme="1"/>
        <rFont val="Delivery"/>
        <family val="2"/>
      </rPr>
      <t xml:space="preserve"> &gt; Wesentliche Mitgliedschaften und Partnerschaften der Deutsche Post DHL Group</t>
    </r>
  </si>
  <si>
    <r>
      <rPr>
        <b/>
        <sz val="10"/>
        <color theme="1"/>
        <rFont val="Delivery"/>
        <family val="2"/>
      </rPr>
      <t>Geschäftsbericht 2023</t>
    </r>
    <r>
      <rPr>
        <sz val="10"/>
        <color theme="1"/>
        <rFont val="Delivery"/>
        <family val="2"/>
      </rPr>
      <t xml:space="preserve"> &gt; Zusammengefasster Lagebericht &gt; Nichtfinanzielle Erklärung &gt; Grundlagen</t>
    </r>
  </si>
  <si>
    <r>
      <rPr>
        <b/>
        <sz val="10"/>
        <color theme="1"/>
        <rFont val="Delivery"/>
        <family val="2"/>
      </rPr>
      <t>Geschäftsbericht 2023</t>
    </r>
    <r>
      <rPr>
        <sz val="10"/>
        <color theme="1"/>
        <rFont val="Delivery"/>
        <family val="2"/>
      </rPr>
      <t xml:space="preserve"> &gt; Zusammengefasster Lagebericht &gt; Nichtfinanzielle Erklärung &gt; Unternehmensführung</t>
    </r>
  </si>
  <si>
    <r>
      <rPr>
        <b/>
        <sz val="10"/>
        <color theme="1"/>
        <rFont val="Delivery"/>
        <family val="2"/>
      </rPr>
      <t>Geschäftsbericht 2023</t>
    </r>
    <r>
      <rPr>
        <sz val="10"/>
        <color theme="1"/>
        <rFont val="Delivery"/>
        <family val="2"/>
      </rPr>
      <t xml:space="preserve"> &gt; Zusammengefasster Lagebericht &gt; Nichtfinanzielle Erklärung &gt; Soziales</t>
    </r>
  </si>
  <si>
    <r>
      <t xml:space="preserve">Konzernvorstand: </t>
    </r>
    <r>
      <rPr>
        <b/>
        <sz val="10"/>
        <color theme="1"/>
        <rFont val="Delivery"/>
        <family val="2"/>
      </rPr>
      <t>Konzern-Website</t>
    </r>
    <r>
      <rPr>
        <sz val="10"/>
        <color theme="1"/>
        <rFont val="Delivery"/>
        <family val="2"/>
      </rPr>
      <t xml:space="preserve"> &gt; Lebensläufe der Vorstandsmitglieder</t>
    </r>
  </si>
  <si>
    <r>
      <t xml:space="preserve">Aufsichtsrat: </t>
    </r>
    <r>
      <rPr>
        <b/>
        <sz val="10"/>
        <color theme="1"/>
        <rFont val="Delivery"/>
        <family val="2"/>
      </rPr>
      <t>Konzern-Website</t>
    </r>
    <r>
      <rPr>
        <sz val="10"/>
        <color theme="1"/>
        <rFont val="Delivery"/>
        <family val="2"/>
      </rPr>
      <t xml:space="preserve"> &gt; Lebensläufe der Aufsichtsratsmitglieder </t>
    </r>
  </si>
  <si>
    <r>
      <rPr>
        <b/>
        <sz val="10"/>
        <color theme="1"/>
        <rFont val="Delivery"/>
        <family val="2"/>
      </rPr>
      <t xml:space="preserve">Geschäftsbericht 2023 </t>
    </r>
    <r>
      <rPr>
        <sz val="10"/>
        <color theme="1"/>
        <rFont val="Delivery"/>
        <family val="2"/>
      </rPr>
      <t>&gt; Zusammengefasster Lagebericht &gt; Nichtfinanzielle Erklärung &gt; Unternehmensführung; 103-2, 103-3 nicht berichtet.</t>
    </r>
  </si>
  <si>
    <r>
      <rPr>
        <b/>
        <sz val="10"/>
        <color theme="1"/>
        <rFont val="Delivery"/>
        <family val="2"/>
      </rPr>
      <t xml:space="preserve">ESG Statbook 2023 </t>
    </r>
    <r>
      <rPr>
        <sz val="10"/>
        <color theme="1"/>
        <rFont val="Delivery"/>
        <family val="2"/>
      </rPr>
      <t>&gt; Tab. "Arbeitssicherheit &amp; Gesundheit"</t>
    </r>
  </si>
  <si>
    <r>
      <rPr>
        <b/>
        <sz val="10"/>
        <color theme="1"/>
        <rFont val="Delivery"/>
        <family val="2"/>
      </rPr>
      <t>Geschäftbericht 2023</t>
    </r>
    <r>
      <rPr>
        <sz val="10"/>
        <color theme="1"/>
        <rFont val="Delivery"/>
        <family val="2"/>
      </rPr>
      <t xml:space="preserve"> &gt; Zusammengefasster Lagebericht &gt; Prognose, Chancen und Risiken &gt; Chancen- und Riskomanagement</t>
    </r>
  </si>
  <si>
    <r>
      <t>davon Strom</t>
    </r>
    <r>
      <rPr>
        <vertAlign val="superscript"/>
        <sz val="10"/>
        <rFont val="Delivery"/>
        <family val="2"/>
      </rPr>
      <t>4</t>
    </r>
  </si>
  <si>
    <t>Kraftstoffe (Biogas, HVO)</t>
  </si>
  <si>
    <r>
      <t>Pendelverkehr (Kategorie 7)</t>
    </r>
    <r>
      <rPr>
        <vertAlign val="superscript"/>
        <sz val="10"/>
        <rFont val="Delivery"/>
        <family val="2"/>
      </rPr>
      <t>8</t>
    </r>
  </si>
  <si>
    <t xml:space="preserve">Berücksichtigte Aktivitäten: Energie- Extraktion, -Verarbeitung und -Transport und Verteilungsverluste für eingekaufte Transportleistungen </t>
  </si>
  <si>
    <t>Berücksichtigte Aktivitäten: Alle eingekauften Transportleistungen</t>
  </si>
  <si>
    <t>Gesetzlich bestimmte Beimischungen von Biokraftstoffen</t>
  </si>
  <si>
    <t xml:space="preserve">Alle enthaltenen Daten beziehen den gesamten Konzern, wie im Konzernabschluss 2023 beschrieben, ein, sofern nicht anders angegeben. </t>
  </si>
  <si>
    <t>Dekarbonisierungsausgaben (gesamt)</t>
  </si>
  <si>
    <t>Nicht enthalten: Gesetzlich bestimmte Beimischung von Biokraftstoffen</t>
  </si>
  <si>
    <t>Logistikbezogene netto THG-Emissionen (gesamt)</t>
  </si>
  <si>
    <r>
      <t>CO</t>
    </r>
    <r>
      <rPr>
        <b/>
        <vertAlign val="subscript"/>
        <sz val="10"/>
        <rFont val="Delivery"/>
        <family val="2"/>
      </rPr>
      <t>2</t>
    </r>
    <r>
      <rPr>
        <b/>
        <sz val="10"/>
        <rFont val="Delivery"/>
        <family val="2"/>
      </rPr>
      <t>e-Intensität (gesamt)</t>
    </r>
  </si>
  <si>
    <r>
      <t xml:space="preserve">Ziel 2030: </t>
    </r>
    <r>
      <rPr>
        <sz val="10"/>
        <color theme="1"/>
        <rFont val="Delivery"/>
        <family val="2"/>
      </rPr>
      <t>THG-Emissionen &lt; 29 MIO t</t>
    </r>
  </si>
  <si>
    <r>
      <t>davon kraftstoff- und energiebezogene Aktivitäten (Kategorie 3)</t>
    </r>
    <r>
      <rPr>
        <vertAlign val="superscript"/>
        <sz val="10"/>
        <rFont val="Delivery"/>
        <family val="2"/>
      </rPr>
      <t>3</t>
    </r>
  </si>
  <si>
    <r>
      <t>Kraftstoff- und energiebezogene Aktivitäten</t>
    </r>
    <r>
      <rPr>
        <vertAlign val="superscript"/>
        <sz val="10"/>
        <rFont val="Delivery"/>
        <family val="2"/>
      </rPr>
      <t>5</t>
    </r>
  </si>
  <si>
    <t xml:space="preserve">Berücksichtigte Aktivitäten: Alle eingekauften Transport- und Verteilungsservices </t>
  </si>
  <si>
    <t xml:space="preserve">Berücksichtigte Aktivitäten: Extraktion, Verarbeitung und Transport von Anlagegütern </t>
  </si>
  <si>
    <t>Die folgenden Scope-3-Kategorien sind ausgeschlossen: Kategorie 5 Aus eigener Geschäftstätigkeit resultierender Abfall: Nicht berichtet aufgrund begrenzter quantitativer Relevanz. Im Screening für das Science-based Target wurde der Anteil dieser Emissionen auf etwa 0,1 % geschätzt. Kategorie 8 Angemietete oder geleaste Sachanlagen: Emissionen der Standorte sind in Scopes 1 und 2 enthalten. Kategorie 9 -13 Nachgelagerte Aktivitäten: Nicht auf unser Geschäft anwendbar. Kategorie 14 Konzessionen: Nicht berichtet aufgrund begrenzter quantitativer Relevanz. Im Screening für das Science-based Target wurde der Anteil dieser Emissionen auf &lt; 0,1 % geschätzt. Kategorie 15 Investitionen: Emissionen aus Joint Ventures sind in den Scopes 1-3, Kategorien 1-4, enthalten.  Kategorie 15 gilt vor allem für Investierende und Unternehmen, die Finanzdienstleistungen anbieten.</t>
  </si>
  <si>
    <t>Energieverbrauch (gesamt)</t>
  </si>
  <si>
    <t>Straßentransport (gesamt)</t>
  </si>
  <si>
    <r>
      <t>Ziel 2030:</t>
    </r>
    <r>
      <rPr>
        <sz val="10"/>
        <color theme="1"/>
        <rFont val="Delivery"/>
        <family val="2"/>
      </rPr>
      <t xml:space="preserve"> Anteil nachhaltiger Kraftstoffe im Luft-, See- und Straßentransport &gt; 30 % (Scopes 1 - 3)</t>
    </r>
  </si>
  <si>
    <r>
      <t>Stickstoffemissionen (NO</t>
    </r>
    <r>
      <rPr>
        <b/>
        <vertAlign val="subscript"/>
        <sz val="10"/>
        <color theme="1"/>
        <rFont val="Delivery"/>
        <family val="2"/>
      </rPr>
      <t>x</t>
    </r>
    <r>
      <rPr>
        <b/>
        <sz val="10"/>
        <color theme="1"/>
        <rFont val="Delivery"/>
        <family val="2"/>
      </rPr>
      <t>) gesamt</t>
    </r>
  </si>
  <si>
    <r>
      <t>Schwefeldioxidemissionen (SO</t>
    </r>
    <r>
      <rPr>
        <b/>
        <vertAlign val="subscript"/>
        <sz val="10"/>
        <color theme="1"/>
        <rFont val="Delivery"/>
        <family val="2"/>
      </rPr>
      <t>2</t>
    </r>
    <r>
      <rPr>
        <b/>
        <sz val="10"/>
        <color theme="1"/>
        <rFont val="Delivery"/>
        <family val="2"/>
      </rPr>
      <t>) gesamt</t>
    </r>
  </si>
  <si>
    <t>Weitere E-Kennzahlen</t>
  </si>
  <si>
    <r>
      <t xml:space="preserve">1)  Ja, taxonomiefähige und mit dem relevanten Ziel taxonomiekonforme Tätigkeit. | 2)  Nein, taxonomiefähige, aber mit dem relevanten Ziel nicht taxonomiekonforme Tätigkeit. | 3)  "not eligible", für das jeweilige Ziel nicht taxonomiefähige Tätigkeit. | 4)  Enabling. | 5) Transitional. | 6) Keine DNSH-Kriterien festgelegt. | 7) "eligible", für das jeweilige Ziel taxonomiefähige Tätigkeit. | 8)  Taxonomiekonformität wird ab dem Geschäftsjahr 2024 bewertet. | 9) Umsatz gemäß </t>
    </r>
    <r>
      <rPr>
        <b/>
        <sz val="9"/>
        <color theme="7"/>
        <rFont val="Delivery"/>
        <family val="2"/>
      </rPr>
      <t>&gt; Gewinn-und-Verlust-Rechnung.</t>
    </r>
  </si>
  <si>
    <r>
      <t xml:space="preserve">1) Ja, taxonomiefähige und mit dem relevanten Ziel taxonomiekonforme Tätigkeit. | 2) Nein, taxonomiefähige, aber mit dem relevanten Ziel nicht taxonomiekonforme Tätigkeit. | 3)"not eligible", für das jeweilige Ziel nicht taxonomiefähige Tätigkeit. | 4) Enabling. | 5) Transitional. | 6) Davon Aufwand für Instandhaltung, Reparatur und Ersatzteile: 10 MIO €, Aufwand für kurzfristiges Leasing und Leasing geringwertiger Vermögenswerte: 20 MIO €. | 7) Keine DNSH-Kriterien festgelegt. | 8) Davon Aufwand für Instandhaltung, Reparatur und Ersatzteile: 72 MIO € , Aufwand für kurzfristiges Leasing und Leasing geringwertiger Vermögenswerte: 4 MIO €. | 9) Davon Aufwand für Instandhaltung, Reparatur und Ersatzteile: 8 MIO €, Aufwand für kurzfristiges Leasing und Leasing geringwertiger Vermögenswerte: 1 MIO €. | 10) Davon Aufwand für Instandhaltung, Reparatur und Ersatzteile: 231 MIO €, Aufwand für kurzfristiges Leasing und Leasing geringwertiger Vermögenswerte: 74 MIO €. | 11) "eligible", für das jeweilige Ziel taxonomiefähige Tätigkeit. | 12) Taxonomiekonformität wird ab dem Geschäftsjahr 2024 bewertet. | 13) Enthält Opex der im Zusammenhang mit Taxonomieäktivitäten steht, insbesondere Aufwendungen für Instandhaltungen und nicht kapitalisierte Leasingaufwendungen gemäß </t>
    </r>
    <r>
      <rPr>
        <b/>
        <sz val="9"/>
        <color theme="7"/>
        <rFont val="Delivery"/>
        <family val="2"/>
      </rPr>
      <t>&gt; Anhang, Textziffer 14.</t>
    </r>
  </si>
  <si>
    <t>1) Klimaschutz (Climate Change Mitigation). | 2) Anpassung an den Klimawandel (Climate Change Adaptation). | 3 Wasser- und Meeresressourcen (Water and Marine Resources). | 4) Kreislaufwirtschaft (Circular Economy). | 5) Vermeidung und Verminderung der Umweltverschmutzung (Pollution Prevention and Control). | 6) Biologische Vielfalt und Ökosysteme (Biodiversity and Ecosystems).</t>
  </si>
  <si>
    <r>
      <t xml:space="preserve">1) Ja, taxonomiefähige und mit dem relevanten Ziel taxonomiekonforme Tätigkeit. | 2) Nein, taxonomiefähige, aber mit dem relevanten Ziel nicht taxonomiekonforme Tätigkeit. | 3) "not eligible", für das jeweilige Ziel nicht taxonomiefähige Tätigkeit. | 4) Enabling. | 5) Transitional. | 6) Davon Sachanlagen: 1 MIO €. | 7) Keine DNSH-Kriterien festgelegt. | 8) Davon Sachanlagen 92 MIO €, Nutzungsrechte: 203 MIO €. | 9) Davon Sachanlagen 2 MIO €. | 10) Davon Sachanlagen: 51 MIO €, Nutzungsrechte: 13 MIO €. | 11) Davon immaterielle Vermögenswerte: 24 MIO €, Sachanlagen: 848 MIO €, Nutzungsrechte: 770 MIO €. | 12) Davon Sachanlagen: 5 MIO €. | 13) Davon Nutzungsrechte: 30 MIO €. | 14) "eligible", für das jeweilige Ziel taxonomiefähige Tätigkeit. | 15) Taxonomiekonformität wird ab dem Geschäftsjahr 2024 bewertet. | 16) Enthält Investitionen (Capex) gemäß Segmentberichterstattung und als Finanzinvestitionen gehaltene Immobilien: 6.709 MIO €, </t>
    </r>
    <r>
      <rPr>
        <b/>
        <sz val="9"/>
        <color theme="7"/>
        <rFont val="Delivery"/>
        <family val="2"/>
      </rPr>
      <t xml:space="preserve">&gt; Anhang, Textziffer 10 und 24. | </t>
    </r>
    <r>
      <rPr>
        <sz val="9"/>
        <rFont val="Delivery"/>
        <family val="2"/>
      </rPr>
      <t>17) Darin enthalten Zugänge aus Unternehmenszusammenschlüssen: 109 MIO €, davon immaterielle Vermögenswerte (exkl. Firmenwerte): 14 MIO €, Sachanlagen: 46 MIO €, Nutzungsrechte: 49 MIO €,</t>
    </r>
    <r>
      <rPr>
        <b/>
        <sz val="9"/>
        <rFont val="Delivery"/>
        <family val="2"/>
      </rPr>
      <t xml:space="preserve"> </t>
    </r>
    <r>
      <rPr>
        <b/>
        <sz val="9"/>
        <color theme="7"/>
        <rFont val="Delivery"/>
        <family val="2"/>
      </rPr>
      <t>&gt; Anhang, Textziffer 22 und 23.</t>
    </r>
  </si>
  <si>
    <t>Entwicklung eigene Belegschaft</t>
  </si>
  <si>
    <t>nach geografischen Regionen</t>
  </si>
  <si>
    <r>
      <rPr>
        <b/>
        <sz val="10"/>
        <color theme="1"/>
        <rFont val="Delivery"/>
        <family val="2"/>
      </rPr>
      <t>Ziel 2024:</t>
    </r>
    <r>
      <rPr>
        <sz val="10"/>
        <color theme="1"/>
        <rFont val="Delivery"/>
        <family val="2"/>
      </rPr>
      <t xml:space="preserve"> 28,8 %; </t>
    </r>
    <r>
      <rPr>
        <b/>
        <sz val="10"/>
        <color theme="1"/>
        <rFont val="Delivery"/>
        <family val="2"/>
      </rPr>
      <t>Ziel 2025:</t>
    </r>
    <r>
      <rPr>
        <sz val="10"/>
        <color theme="1"/>
        <rFont val="Delivery"/>
        <family val="2"/>
      </rPr>
      <t xml:space="preserve"> &gt; 30 %</t>
    </r>
  </si>
  <si>
    <t>1) Insgesamt 20 Mitglieder: 10 Anteilseignervertreter, davon 4 weiblich, 10 Arbeitnehmervertreter, davon 4 weiblich. | 2) Deutsche Post AG (Hauptgesellschaft in Deutschland). | 3) Gemäß Sozialgesetzbuch IX  § 163.</t>
  </si>
  <si>
    <r>
      <t>Trainingsstd. pro FTE</t>
    </r>
    <r>
      <rPr>
        <vertAlign val="superscript"/>
        <sz val="10"/>
        <color theme="1"/>
        <rFont val="Delivery"/>
        <family val="2"/>
      </rPr>
      <t>1</t>
    </r>
  </si>
  <si>
    <t>Weitere Kennzahlen</t>
  </si>
  <si>
    <r>
      <t>Tarifvereinbarungen</t>
    </r>
    <r>
      <rPr>
        <b/>
        <vertAlign val="superscript"/>
        <sz val="10"/>
        <color theme="1"/>
        <rFont val="Delivery"/>
        <family val="2"/>
      </rPr>
      <t>4</t>
    </r>
  </si>
  <si>
    <r>
      <rPr>
        <b/>
        <sz val="10"/>
        <color theme="1"/>
        <rFont val="Delivery"/>
        <family val="2"/>
      </rPr>
      <t xml:space="preserve">Ziel 2024: </t>
    </r>
    <r>
      <rPr>
        <sz val="10"/>
        <color theme="1"/>
        <rFont val="Delivery"/>
        <family val="2"/>
      </rPr>
      <t>98 %</t>
    </r>
  </si>
  <si>
    <r>
      <rPr>
        <b/>
        <sz val="10"/>
        <rFont val="Delivery"/>
        <family val="2"/>
      </rPr>
      <t>Ziel 2024:</t>
    </r>
    <r>
      <rPr>
        <sz val="10"/>
        <rFont val="Delivery"/>
        <family val="2"/>
      </rPr>
      <t xml:space="preserve"> 690 von 820 erreichbaren Punkten</t>
    </r>
  </si>
  <si>
    <t>CYBERSICHERHEIT</t>
  </si>
  <si>
    <t>Zertifizierungsquote bei Cybersicherheits-Trainings im mittleren und oberen Management</t>
  </si>
  <si>
    <t>Zertifizierung nach ISO 27001, 27002</t>
  </si>
  <si>
    <t>Zertifizierungsquote bei Trainings zu Menschenrechten im mittleren und oberen Management</t>
  </si>
  <si>
    <t>Audits der Konzernrevision mit Bezug zu Menschenrechten</t>
  </si>
  <si>
    <t>Steuern und Sozialabgaben (gesamt)</t>
  </si>
  <si>
    <t>DHL Group berichtet in Übereinstimmung mit den GRI-Standards für den Zeitraum 1. Jan. bis 31. Dez. 2023. Die Daten basieren auf dem ESG-Reporting (Nichtfinanzielle Erklärung, ESG-Präsentation und ESG Statbook). Sektorspezifische GRI-Standards für Transport und Logistik liegen zum Zeitpunkt der Berichterstattung (Offenlegung?) nicht vor. (Bitte Übersetzung prüfen)</t>
  </si>
  <si>
    <t>Wir betreiben Geschäft in 220 Ländern und Territorien</t>
  </si>
  <si>
    <t>1. Jan. - 31. Dez. 2023, jährlich (analog Finanzberichterstattung), Veröffentlichungszeitpunkt: 6. März 2024, Kontaktstelle: IR Team</t>
  </si>
  <si>
    <t>Unsere Berichtsstruktur erfassen Beschäftigte, die keine Angestellten sind, und deren Arbeit von der Organisation kontrolliert wird. Ihre häufigsten Arten, ihre vertraglichen Beziehungen und die von ihnen verrichtete Art der Arbeit können nicht ausgewiesen werden.</t>
  </si>
  <si>
    <t xml:space="preserve">Die nichtfinanzielle Erklärung wird mit den wesentlichen ESG-Informationen im Konzernlagebericht, Geschäftsbericht 2023, dargestellt. Ergänzt wird die Berichterstattung durch die ESG-Präsentation 2023 und das ESG Statbook 2023. In der ESG-Präsentation bündeln wir alle relevanten ESG-Informationen und stellen die erzielten Fortschritte plakativ vor, ergänzt um weitere nicht materielle Themen. Das ESG Statbook enthält alle verfügbaren ESG-Daten ab 2016 sowie den GRI-, SASB-, TCFD-, WEF-, ESRS E1- und IFRS S1-S2-Index. </t>
  </si>
  <si>
    <r>
      <t>305-1, c: Sonstige Emissionen sind für das Logistikgeschäft nicht wesentlich, dennoch sind sie in unseren gesamten CO</t>
    </r>
    <r>
      <rPr>
        <vertAlign val="subscript"/>
        <sz val="10"/>
        <color theme="1"/>
        <rFont val="Delivery"/>
        <family val="2"/>
      </rPr>
      <t>2</t>
    </r>
    <r>
      <rPr>
        <sz val="10"/>
        <color theme="1"/>
        <rFont val="Delivery"/>
        <family val="2"/>
      </rPr>
      <t>e-Emissionen erfasst. Sie entstehen als Nebenprodukte der Brennstoffverbrennung. Daher werden sie nicht einzeln emittiert, sondern folgen einer hauptsächlich brennstoffabhängigen stochastischen Verteilung.</t>
    </r>
  </si>
  <si>
    <r>
      <t>Wir berichten ausschließlich NO</t>
    </r>
    <r>
      <rPr>
        <vertAlign val="subscript"/>
        <sz val="10"/>
        <color theme="1"/>
        <rFont val="Delivery"/>
        <family val="2"/>
      </rPr>
      <t>x</t>
    </r>
    <r>
      <rPr>
        <sz val="10"/>
        <color theme="1"/>
        <rFont val="Delivery"/>
        <family val="2"/>
      </rPr>
      <t>, SO</t>
    </r>
    <r>
      <rPr>
        <vertAlign val="subscript"/>
        <sz val="10"/>
        <color theme="1"/>
        <rFont val="Delivery"/>
        <family val="2"/>
      </rPr>
      <t>x</t>
    </r>
    <r>
      <rPr>
        <sz val="10"/>
        <color theme="1"/>
        <rFont val="Delivery"/>
        <family val="2"/>
      </rPr>
      <t xml:space="preserve"> und PM10. Sonstigen Luftschadstoffe (POP, VOC, HAP) sind für unser Geschäft nicht relevant.</t>
    </r>
  </si>
  <si>
    <t>Wir berichten Geschlecht und die Altersstruktur der Beschäftigten.</t>
  </si>
  <si>
    <t>Dieses Thema wird als eigenständiges Thema nicht mehr als wesentlich für das Unternehmen identifiziert. Es wird im Rahmen unseres allgemeinen Cybersicherheitsansatzes behandelt.</t>
  </si>
  <si>
    <r>
      <rPr>
        <b/>
        <sz val="10"/>
        <color theme="1"/>
        <rFont val="Delivery"/>
        <family val="2"/>
      </rPr>
      <t>ESG Statbook 2023</t>
    </r>
    <r>
      <rPr>
        <sz val="10"/>
        <color theme="1"/>
        <rFont val="Delivery"/>
        <family val="2"/>
      </rPr>
      <t xml:space="preserve"> &gt; Tab. "Entwicklung eigene Belegschaft"</t>
    </r>
  </si>
  <si>
    <r>
      <rPr>
        <b/>
        <sz val="10"/>
        <color theme="1"/>
        <rFont val="Delivery"/>
        <family val="2"/>
      </rPr>
      <t>Geschäftsbericht 2023</t>
    </r>
    <r>
      <rPr>
        <sz val="10"/>
        <color theme="1"/>
        <rFont val="Delivery"/>
        <family val="2"/>
      </rPr>
      <t xml:space="preserve"> &gt; Zusammengefasster Lagebericht &gt; Nichtfinanzielle Erklärung (insb. &gt; Grundlagen &gt; Richtlinien definieren konzernweit die Umsetzung unserer ESG-Standards); 
</t>
    </r>
    <r>
      <rPr>
        <b/>
        <sz val="10"/>
        <color theme="1"/>
        <rFont val="Delivery"/>
        <family val="2"/>
      </rPr>
      <t>Geschäftsbericht 2023</t>
    </r>
    <r>
      <rPr>
        <sz val="10"/>
        <color theme="1"/>
        <rFont val="Delivery"/>
        <family val="2"/>
      </rPr>
      <t xml:space="preserve"> &gt; Zusammengefasster Lagebericht &gt; Prognose, Chancen und Risiken &gt; Chancen und Risiken in Kategorien; 
</t>
    </r>
    <r>
      <rPr>
        <b/>
        <sz val="10"/>
        <color theme="1"/>
        <rFont val="Delivery"/>
        <family val="2"/>
      </rPr>
      <t>ESG-Präsentation 2023</t>
    </r>
    <r>
      <rPr>
        <sz val="10"/>
        <color theme="1"/>
        <rFont val="Delivery"/>
        <family val="2"/>
      </rPr>
      <t xml:space="preserve"> &gt; Grundsätze &gt; Werte &amp; Prinzipien; 
</t>
    </r>
    <r>
      <rPr>
        <b/>
        <sz val="10"/>
        <color theme="1"/>
        <rFont val="Delivery"/>
        <family val="2"/>
      </rPr>
      <t xml:space="preserve">ESG-Präsentation 2023 </t>
    </r>
    <r>
      <rPr>
        <sz val="10"/>
        <color theme="1"/>
        <rFont val="Delivery"/>
        <family val="2"/>
      </rPr>
      <t>&gt; Unternehmensführung &gt; Maßnahmen</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</si>
  <si>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ESG-Präsentation 2023</t>
    </r>
    <r>
      <rPr>
        <sz val="10"/>
        <color theme="1"/>
        <rFont val="Delivery"/>
        <family val="2"/>
      </rPr>
      <t xml:space="preserve"> &gt; Grundsätze &gt; Materialitätsanalyse </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</si>
  <si>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 xml:space="preserve">Geschäftsbericht 2023 </t>
    </r>
    <r>
      <rPr>
        <sz val="10"/>
        <color theme="1"/>
        <rFont val="Delivery"/>
        <family val="2"/>
      </rPr>
      <t xml:space="preserve">&gt; Zusammengefasster Lagebericht &gt; Nichtfinanzielle Erklärung &gt; Unternehmensführung; 
</t>
    </r>
    <r>
      <rPr>
        <b/>
        <sz val="10"/>
        <color theme="1"/>
        <rFont val="Delivery"/>
        <family val="2"/>
      </rPr>
      <t>ESG-Präsentation 2023</t>
    </r>
    <r>
      <rPr>
        <sz val="10"/>
        <color theme="1"/>
        <rFont val="Delivery"/>
        <family val="2"/>
      </rPr>
      <t xml:space="preserve"> &gt; Grundsätze &gt; ESG Roadmap</t>
    </r>
  </si>
  <si>
    <r>
      <rPr>
        <b/>
        <sz val="10"/>
        <color theme="1"/>
        <rFont val="Delivery"/>
        <family val="2"/>
      </rPr>
      <t>Geschäftsbericht 2023</t>
    </r>
    <r>
      <rPr>
        <sz val="10"/>
        <color theme="1"/>
        <rFont val="Delivery"/>
        <family val="2"/>
      </rPr>
      <t xml:space="preserve"> &gt; Zusammengefasster Lagebericht &gt; Nichtfinanzielle Erklärung &gt; Unternehmensführung; 
</t>
    </r>
    <r>
      <rPr>
        <b/>
        <sz val="10"/>
        <color theme="1"/>
        <rFont val="Delivery"/>
        <family val="2"/>
      </rPr>
      <t xml:space="preserve">ESG-Präsentation 2023 </t>
    </r>
    <r>
      <rPr>
        <sz val="10"/>
        <color theme="1"/>
        <rFont val="Delivery"/>
        <family val="2"/>
      </rPr>
      <t>&gt; Unternehmensführung (insb. &gt; Maßnahmen &gt; Compliance)</t>
    </r>
  </si>
  <si>
    <r>
      <rPr>
        <b/>
        <sz val="10"/>
        <color theme="1"/>
        <rFont val="Delivery"/>
        <family val="2"/>
      </rPr>
      <t>Geschäftsbericht 2023</t>
    </r>
    <r>
      <rPr>
        <sz val="10"/>
        <color theme="1"/>
        <rFont val="Delivery"/>
        <family val="2"/>
      </rPr>
      <t xml:space="preserve"> &gt; Bericht des Aufsichtsrats; 
</t>
    </r>
    <r>
      <rPr>
        <b/>
        <sz val="10"/>
        <color theme="1"/>
        <rFont val="Delivery"/>
        <family val="2"/>
      </rPr>
      <t>Geschäftsbericht 2023</t>
    </r>
    <r>
      <rPr>
        <sz val="10"/>
        <color theme="1"/>
        <rFont val="Delivery"/>
        <family val="2"/>
      </rPr>
      <t xml:space="preserve"> &gt; Zusammengefasster Lagebericht &gt; Nichtfinanzielle Erklärung &gt; Grundlagen sowie &gt; Umwelt; 
</t>
    </r>
    <r>
      <rPr>
        <b/>
        <sz val="10"/>
        <color theme="1"/>
        <rFont val="Delivery"/>
        <family val="2"/>
      </rPr>
      <t>ESG-Präsentation 2023</t>
    </r>
    <r>
      <rPr>
        <sz val="10"/>
        <color theme="1"/>
        <rFont val="Delivery"/>
        <family val="2"/>
      </rPr>
      <t xml:space="preserve"> &gt; Grundsätze &gt; ESG Roadmap; 
</t>
    </r>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</si>
  <si>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ESG-Präsentation 2023</t>
    </r>
    <r>
      <rPr>
        <sz val="10"/>
        <color theme="1"/>
        <rFont val="Delivery"/>
        <family val="2"/>
      </rPr>
      <t xml:space="preserve"> &gt; Grundsätze &gt; ESG Roadmap; 
</t>
    </r>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</si>
  <si>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 xml:space="preserve">ESG-Präsentation 2023 </t>
    </r>
    <r>
      <rPr>
        <sz val="10"/>
        <color theme="1"/>
        <rFont val="Delivery"/>
        <family val="2"/>
      </rPr>
      <t xml:space="preserve">&gt; Grundsätze &gt; ESG Roadmap; 
</t>
    </r>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</si>
  <si>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t>Stickstoffoxide (NO</t>
    </r>
    <r>
      <rPr>
        <vertAlign val="subscript"/>
        <sz val="10"/>
        <color theme="1"/>
        <rFont val="Delivery"/>
        <family val="2"/>
      </rPr>
      <t>x</t>
    </r>
    <r>
      <rPr>
        <sz val="10"/>
        <color theme="1"/>
        <rFont val="Delivery"/>
        <family val="2"/>
      </rPr>
      <t>), Schwefeloxide (SO</t>
    </r>
    <r>
      <rPr>
        <vertAlign val="subscript"/>
        <sz val="10"/>
        <color theme="1"/>
        <rFont val="Delivery"/>
        <family val="2"/>
      </rPr>
      <t>x</t>
    </r>
    <r>
      <rPr>
        <sz val="10"/>
        <color theme="1"/>
        <rFont val="Delivery"/>
        <family val="2"/>
      </rPr>
      <t>) und andere signifikante Luftemissionen</t>
    </r>
  </si>
  <si>
    <r>
      <rPr>
        <b/>
        <sz val="10"/>
        <color theme="1"/>
        <rFont val="Delivery"/>
        <family val="2"/>
      </rPr>
      <t>Geschäftsbericht 2023</t>
    </r>
    <r>
      <rPr>
        <sz val="10"/>
        <color theme="1"/>
        <rFont val="Delivery"/>
        <family val="2"/>
      </rPr>
      <t xml:space="preserve"> &gt; Zusammengefasster Lagebericht &gt; Nichtfinanzielle Erklärung &gt; Unternehmensführung; 
</t>
    </r>
    <r>
      <rPr>
        <b/>
        <sz val="10"/>
        <color theme="1"/>
        <rFont val="Delivery"/>
        <family val="2"/>
      </rPr>
      <t>ESG-Präsentation 2023</t>
    </r>
    <r>
      <rPr>
        <sz val="10"/>
        <color theme="1"/>
        <rFont val="Delivery"/>
        <family val="2"/>
      </rPr>
      <t xml:space="preserve"> &gt; Unternehmensführung (insb. &gt; Maßnahmen &gt; Menschenrechte)</t>
    </r>
  </si>
  <si>
    <r>
      <rPr>
        <b/>
        <sz val="10"/>
        <color theme="1"/>
        <rFont val="Delivery"/>
        <family val="2"/>
      </rPr>
      <t xml:space="preserve">ESG-Präsentation 2023 </t>
    </r>
    <r>
      <rPr>
        <sz val="10"/>
        <color theme="1"/>
        <rFont val="Delivery"/>
        <family val="2"/>
      </rPr>
      <t>&gt; Soziale Verantwortung (insb. &gt; Maßnahmen &gt; Gesundheit &amp; Sicherheit &gt; Sicheres Arbeitsumfeld schaffen)</t>
    </r>
  </si>
  <si>
    <r>
      <rPr>
        <b/>
        <sz val="10"/>
        <color theme="1"/>
        <rFont val="Delivery"/>
        <family val="2"/>
      </rPr>
      <t>ESG-Präsentation 2023</t>
    </r>
    <r>
      <rPr>
        <sz val="10"/>
        <color theme="1"/>
        <rFont val="Delivery"/>
        <family val="2"/>
      </rPr>
      <t xml:space="preserve"> &gt; Soziale Verantwortung &gt; Maßnahmen &gt; Gesundheit &amp; Sicherheit</t>
    </r>
  </si>
  <si>
    <r>
      <rPr>
        <b/>
        <sz val="10"/>
        <color theme="1"/>
        <rFont val="Delivery"/>
        <family val="2"/>
      </rPr>
      <t>ESG-Präsentation 2023</t>
    </r>
    <r>
      <rPr>
        <sz val="10"/>
        <color theme="1"/>
        <rFont val="Delivery"/>
        <family val="2"/>
      </rPr>
      <t xml:space="preserve"> &gt; Soziale Verantwortung (insb. &gt; Maßnahmen &gt; Gesundheit &amp; Sicherheit)</t>
    </r>
  </si>
  <si>
    <r>
      <rPr>
        <b/>
        <sz val="10"/>
        <color theme="1"/>
        <rFont val="Delivery"/>
        <family val="2"/>
      </rPr>
      <t xml:space="preserve">Geschäftsbericht 2023 </t>
    </r>
    <r>
      <rPr>
        <sz val="10"/>
        <color theme="1"/>
        <rFont val="Delivery"/>
        <family val="2"/>
      </rPr>
      <t xml:space="preserve">&gt; Zusammengefasster Lagebericht &gt; Nichtfinanzielle Erklärung &gt; Soziales; 
</t>
    </r>
    <r>
      <rPr>
        <b/>
        <sz val="10"/>
        <color theme="1"/>
        <rFont val="Delivery"/>
        <family val="2"/>
      </rPr>
      <t>Geschäftsbericht 2023</t>
    </r>
    <r>
      <rPr>
        <sz val="10"/>
        <color theme="1"/>
        <rFont val="Delivery"/>
        <family val="2"/>
      </rPr>
      <t xml:space="preserve"> &gt; Zusammengefasster Lagebericht &gt; Governance &gt; Erklärung zur Unternehmensführung; 
</t>
    </r>
    <r>
      <rPr>
        <b/>
        <sz val="10"/>
        <color theme="1"/>
        <rFont val="Delivery"/>
        <family val="2"/>
      </rPr>
      <t>ESG Statbook 2023</t>
    </r>
    <r>
      <rPr>
        <sz val="10"/>
        <color theme="1"/>
        <rFont val="Delivery"/>
        <family val="2"/>
      </rPr>
      <t xml:space="preserve"> &gt; Tab. "Entwicklung eigene Belegschaft"</t>
    </r>
  </si>
  <si>
    <r>
      <rPr>
        <b/>
        <sz val="10"/>
        <color theme="1"/>
        <rFont val="Delivery"/>
        <family val="2"/>
      </rPr>
      <t>ESG-Präsentation 2023</t>
    </r>
    <r>
      <rPr>
        <sz val="10"/>
        <color theme="1"/>
        <rFont val="Delivery"/>
        <family val="2"/>
      </rPr>
      <t xml:space="preserve"> &gt; Unternehmensführung &gt; Corporate Governance</t>
    </r>
  </si>
  <si>
    <t>GRI 103
Managementansatz</t>
  </si>
  <si>
    <r>
      <rPr>
        <b/>
        <sz val="10"/>
        <color theme="1"/>
        <rFont val="Delivery"/>
        <family val="2"/>
      </rPr>
      <t>ESG-Präsentation 2023</t>
    </r>
    <r>
      <rPr>
        <sz val="10"/>
        <color theme="1"/>
        <rFont val="Delivery"/>
        <family val="2"/>
      </rPr>
      <t xml:space="preserve"> &gt; Unternehmensführung</t>
    </r>
  </si>
  <si>
    <r>
      <t>Quantitativ
(Tonnen CO</t>
    </r>
    <r>
      <rPr>
        <vertAlign val="subscript"/>
        <sz val="10"/>
        <color theme="1"/>
        <rFont val="Delivery"/>
        <family val="2"/>
      </rPr>
      <t>2</t>
    </r>
    <r>
      <rPr>
        <sz val="10"/>
        <color theme="1"/>
        <rFont val="Delivery"/>
        <family val="2"/>
      </rPr>
      <t>e)</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</si>
  <si>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 xml:space="preserve">ESG-Präsentation 2023 </t>
    </r>
    <r>
      <rPr>
        <sz val="10"/>
        <color theme="1"/>
        <rFont val="Delivery"/>
        <family val="2"/>
      </rPr>
      <t xml:space="preserve">&gt; Umwelt; 
</t>
    </r>
    <r>
      <rPr>
        <b/>
        <sz val="10"/>
        <color theme="1"/>
        <rFont val="Delivery"/>
        <family val="2"/>
      </rPr>
      <t>ESG Statbook 2023</t>
    </r>
    <r>
      <rPr>
        <sz val="10"/>
        <color theme="1"/>
        <rFont val="Delivery"/>
        <family val="2"/>
      </rPr>
      <t xml:space="preserve"> &gt; Tab. "THG-Emissionen" </t>
    </r>
  </si>
  <si>
    <r>
      <t>Wir berichten unsere THG-Emissionen in Tonnen CO</t>
    </r>
    <r>
      <rPr>
        <vertAlign val="subscript"/>
        <sz val="10"/>
        <color theme="1"/>
        <rFont val="Delivery"/>
        <family val="2"/>
      </rPr>
      <t>2</t>
    </r>
    <r>
      <rPr>
        <sz val="10"/>
        <color theme="1"/>
        <rFont val="Delivery"/>
        <family val="2"/>
      </rPr>
      <t>e (= 1.000 kg).</t>
    </r>
  </si>
  <si>
    <t>Quantitativ (Gigajoule, %)</t>
  </si>
  <si>
    <t>Quantitativ (Tonnen)</t>
  </si>
  <si>
    <r>
      <t>Luftemissionen folgender Schadstoffe: (1) NO</t>
    </r>
    <r>
      <rPr>
        <vertAlign val="subscript"/>
        <sz val="10"/>
        <color theme="1"/>
        <rFont val="Delivery"/>
        <family val="2"/>
      </rPr>
      <t>x</t>
    </r>
    <r>
      <rPr>
        <sz val="10"/>
        <color theme="1"/>
        <rFont val="Delivery"/>
        <family val="2"/>
      </rPr>
      <t xml:space="preserve"> (ohne N</t>
    </r>
    <r>
      <rPr>
        <vertAlign val="subscript"/>
        <sz val="10"/>
        <color theme="1"/>
        <rFont val="Delivery"/>
        <family val="2"/>
      </rPr>
      <t>2</t>
    </r>
    <r>
      <rPr>
        <sz val="10"/>
        <color theme="1"/>
        <rFont val="Delivery"/>
        <family val="2"/>
      </rPr>
      <t>O), (2) SO</t>
    </r>
    <r>
      <rPr>
        <vertAlign val="subscript"/>
        <sz val="10"/>
        <color theme="1"/>
        <rFont val="Delivery"/>
        <family val="2"/>
      </rPr>
      <t>x</t>
    </r>
    <r>
      <rPr>
        <sz val="10"/>
        <color theme="1"/>
        <rFont val="Delivery"/>
        <family val="2"/>
      </rPr>
      <t xml:space="preserve"> und (3)Feinstaub (PM10) 
</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</si>
  <si>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ESG-Präsentation 2023</t>
    </r>
    <r>
      <rPr>
        <sz val="10"/>
        <color theme="1"/>
        <rFont val="Delivery"/>
        <family val="2"/>
      </rPr>
      <t xml:space="preserve"> &gt; Umwelt</t>
    </r>
  </si>
  <si>
    <r>
      <rPr>
        <b/>
        <sz val="10"/>
        <color theme="1"/>
        <rFont val="Delivery"/>
        <family val="2"/>
      </rPr>
      <t>Geschäftsbericht 2023</t>
    </r>
    <r>
      <rPr>
        <sz val="10"/>
        <color theme="1"/>
        <rFont val="Delivery"/>
        <family val="2"/>
      </rPr>
      <t xml:space="preserve"> &gt; Zusammengefasster Lagebericht &gt; Nichtfinanzielle Erklärung &gt; Umwelt; 
</t>
    </r>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</si>
  <si>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ESG Statbook 2023</t>
    </r>
    <r>
      <rPr>
        <sz val="10"/>
        <color theme="1"/>
        <rFont val="Delivery"/>
        <family val="2"/>
      </rPr>
      <t xml:space="preserve"> &gt; Tab. "Weitere E-Kennzahlen" </t>
    </r>
  </si>
  <si>
    <t>Unfallsicherheits-management</t>
  </si>
  <si>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 xml:space="preserve">ESG-Präsentation 2023 </t>
    </r>
    <r>
      <rPr>
        <sz val="10"/>
        <color theme="1"/>
        <rFont val="Delivery"/>
        <family val="2"/>
      </rPr>
      <t xml:space="preserve">&gt; Umwelt; 
</t>
    </r>
    <r>
      <rPr>
        <b/>
        <sz val="10"/>
        <color theme="1"/>
        <rFont val="Delivery"/>
        <family val="2"/>
      </rPr>
      <t xml:space="preserve">ESG Statbook 2023 </t>
    </r>
    <r>
      <rPr>
        <sz val="10"/>
        <color theme="1"/>
        <rFont val="Delivery"/>
        <family val="2"/>
      </rPr>
      <t>&gt;  Tab. "THG-Emissionen" sowie &gt; Tab. "Energieverbrauch"</t>
    </r>
  </si>
  <si>
    <r>
      <rPr>
        <b/>
        <sz val="10"/>
        <color theme="1"/>
        <rFont val="Delivery"/>
        <family val="2"/>
      </rPr>
      <t xml:space="preserve">ESG-Präsentation 2023 </t>
    </r>
    <r>
      <rPr>
        <sz val="10"/>
        <color theme="1"/>
        <rFont val="Delivery"/>
        <family val="2"/>
      </rPr>
      <t xml:space="preserve">&gt; Soziale Verantwortung </t>
    </r>
  </si>
  <si>
    <r>
      <t>Quantitativ (Tonnen,
CO</t>
    </r>
    <r>
      <rPr>
        <vertAlign val="subscript"/>
        <sz val="10"/>
        <color theme="1"/>
        <rFont val="Delivery"/>
        <family val="2"/>
      </rPr>
      <t>2</t>
    </r>
    <r>
      <rPr>
        <sz val="10"/>
        <color theme="1"/>
        <rFont val="Delivery"/>
        <family val="2"/>
      </rPr>
      <t>e- je tkm)</t>
    </r>
  </si>
  <si>
    <r>
      <rPr>
        <b/>
        <sz val="10"/>
        <color theme="1"/>
        <rFont val="Delivery"/>
        <family val="2"/>
      </rPr>
      <t>ESG Statbook 2023</t>
    </r>
    <r>
      <rPr>
        <sz val="10"/>
        <color theme="1"/>
        <rFont val="Delivery"/>
        <family val="2"/>
      </rPr>
      <t xml:space="preserve"> &gt; Tab. "THG-Emissionen" sowie &gt; Tab. "Energieverbrauch"</t>
    </r>
  </si>
  <si>
    <t xml:space="preserve">ESG-Präsentation 2023 </t>
  </si>
  <si>
    <t>Bis 2050 wollen wir die THG-Emissionen auf netto null reduzieren. Das heißt, wir verringern unsere THG-Emissionen (Scopes 1, 2 und 3) durch aktive Reduktionsmaßnahmen auf ein unvermeidbares Minimum, welches vollständig durch anerkannte Gegenmaßnahmen (ohne Offsetting) kompensiert werden soll. Bis zum Jahr 2030 haben wir uns ambitionierte Ziele gesetzt, die neben den eigenen THG-Emissionen auch die Scope-3-Emissionen aus eingekauften Transportleistungen (Kategorie 4), kraftstoff- und energiebezogenen Aktivitäten (Kategorie 3) und Geschäftsreisen (Kategorie 6) umfassen. Ein wesentlicher Baustein unserer ESG Roadmap ist ein Bündel von Maßnahmen in Höhe von bis zu 7 Mrd. € für nachhaltige Technologien und Kraftstoffe bis 2030. Unser Fokus liegt darin vor allem auf den emissions- und verbrauchsstärksten Transportmodi, also in der Luftfracht und im Straßentransport, und dem weiteren Ausbau der Elektrifizierung der Straßenflotte in der Abholung und Zustellung. Außerdem wollen wir die Dekarbonisierung der eingekauften Seefrachtkapazitäten vorantreiben. Zudem werden wir in Technologien investieren, um Gebäude klimaneutral zu gestalten.</t>
  </si>
  <si>
    <t xml:space="preserve">Um die Empfehlungen der Task Force on Climate-related Financial Disclosures (TCFD) umzusetzen, haben wir im Jahr 2021 ein konzernweites Projekt begonnen und 2023 weitergeführt. Im  Rahmen dieses Projektes wurden sowohl transitorische als auch physische Risiken aus dem Klimawandel anhand verschiedener Szenarien diskutiert und bewertet. Im letzten Jahr wurden darüber hinaus die Anforderungen an die Risikoanalyse und Mitigierungsmnaßnahmen aus den DNSH-Kriterien für das Umweltziel "Anpassung an den Klimawandel" der EU-Taxonomie integriert.
Unser Prozess zur Früherkennung verknüpft das Chancen- und Risikomanagement im Konzern zu einem einheitlichen Berichtsstandard. Dazu setzen wir eine IT-Anwendung ein, die wir selbst entwickelt haben und stetig optimieren. Bei den Standardauswertungen nutzen wir darüber hinaus die Monte-Carlo-Simulation zur Chancen- und Risikoaggregation (quantitative und qualitative Risiken). Diese stochastische Methode berücksichtigt die Eintrittswahrscheinlichkeit der zugrunde liegenden Chancen und Risiken und basiert auf dem Gesetz der großen Zahl. Aus den Verteilungsfunktionen der einzelnen Chancen und Risiken werden zufällig ausgewählte Szenarien – je Chance und Risiko eines – miteinander kombiniert. Die wichtigsten Schritte unseres Chancen- und Risikomanagementprozesses: 1) Erkennen und bewerten, 2) Aggregieren und berichten, 3) Gesamtstrategie, 4) Operative Maßnahmen, 5) Kontrolle. </t>
  </si>
  <si>
    <t>Der Vorstand ist das zentrale Entscheidungsgremium auch für die Ausrichtung in der Nachhaltigkeit, während die Divisionen für die Umsetzung verantwortlich sind. Das Chancen- und Risikomanagement erfolgt im Konzerncontrolling und schließt auch nachhaltigkeitsbezogene Chancen und Risiken ein. Auch dieses Jahr haben wir die Chancen und Risiken aus dem Klimawandel anhand von Szenario-Analysen nach den Anforderungen der Task Force on Climate-related Financial Disclosures (TCFD) und den "Do no significant harm (DNSH)"-Kriterien für das Umweltziel "Anpassung an den Klimawandel" der EU-Taxonomie bewertet.</t>
  </si>
  <si>
    <r>
      <t>Operativ: Risiko operativer Restriktionen aufgrund des Klimawandels (mittel)</t>
    </r>
    <r>
      <rPr>
        <sz val="10"/>
        <color rgb="FFFF0000"/>
        <rFont val="Delivery"/>
        <family val="2"/>
      </rPr>
      <t>.</t>
    </r>
    <r>
      <rPr>
        <sz val="10"/>
        <color theme="1"/>
        <rFont val="Delivery"/>
        <family val="2"/>
      </rPr>
      <t xml:space="preserve"> Markt- und kundenspezifisch: Verfügbarkeit von erneuerbarer Energie und Sustainable Aviation Fuels (SAF) (mittel). Regulierung: CO</t>
    </r>
    <r>
      <rPr>
        <vertAlign val="subscript"/>
        <sz val="10"/>
        <color theme="1"/>
        <rFont val="Delivery"/>
        <family val="2"/>
      </rPr>
      <t>2</t>
    </r>
    <r>
      <rPr>
        <sz val="10"/>
        <color theme="1"/>
        <rFont val="Delivery"/>
        <family val="2"/>
      </rPr>
      <t>-Steuer (mittel), Restriktion von Treibhausgasemissionen (mittel).</t>
    </r>
  </si>
  <si>
    <t>Grundsätze Unternehmensführung</t>
  </si>
  <si>
    <t>Stakeholder-Engagement</t>
  </si>
  <si>
    <t>Beschäftigung und Wertschöpfung</t>
  </si>
  <si>
    <r>
      <t>MIO t CO</t>
    </r>
    <r>
      <rPr>
        <b/>
        <vertAlign val="subscript"/>
        <sz val="10"/>
        <color theme="1"/>
        <rFont val="Delivery"/>
        <family val="2"/>
      </rPr>
      <t>2</t>
    </r>
    <r>
      <rPr>
        <b/>
        <sz val="10"/>
        <color theme="1"/>
        <rFont val="Delivery"/>
        <family val="2"/>
      </rPr>
      <t>e</t>
    </r>
  </si>
  <si>
    <t>GRI 403</t>
  </si>
  <si>
    <t>GRI 405</t>
  </si>
  <si>
    <t>GRI 414</t>
  </si>
  <si>
    <t>103-1 Erläuterung des wesentlichen Themas und seiner Abgrenzung; 
103-2 Der Managementansatz und seine Bestandteile; 
103-3 Beurteilung des Managementansatzes</t>
  </si>
  <si>
    <r>
      <rPr>
        <b/>
        <sz val="10"/>
        <rFont val="Delivery"/>
        <family val="2"/>
      </rPr>
      <t>ESG-Präsentation 2023</t>
    </r>
    <r>
      <rPr>
        <sz val="10"/>
        <rFont val="Delivery"/>
        <family val="2"/>
      </rPr>
      <t xml:space="preserve"> &gt; Grundsätze &gt; Führung sowie &gt; Werte &amp; Prinzipien; 
</t>
    </r>
    <r>
      <rPr>
        <b/>
        <sz val="10"/>
        <rFont val="Delivery"/>
        <family val="2"/>
      </rPr>
      <t xml:space="preserve">Konzern-Website </t>
    </r>
    <r>
      <rPr>
        <sz val="10"/>
        <rFont val="Delivery"/>
        <family val="2"/>
      </rPr>
      <t xml:space="preserve">&gt; Lebensläufe der Vorstands- und Aufsichtsratsmitglieder  </t>
    </r>
  </si>
  <si>
    <t>Compliance, Cybersicherheit, Achtung der Menschenrechte, Steuerstrategie</t>
  </si>
  <si>
    <r>
      <t>Abbau von Treibhausgasen und Projekte zur Verringerung von Treibhausgasen, finanziert über CO</t>
    </r>
    <r>
      <rPr>
        <vertAlign val="subscript"/>
        <sz val="10"/>
        <color theme="1"/>
        <rFont val="Delivery"/>
        <family val="2"/>
      </rPr>
      <t>2</t>
    </r>
    <r>
      <rPr>
        <sz val="10"/>
        <color theme="1"/>
        <rFont val="Delivery"/>
        <family val="2"/>
      </rPr>
      <t>-Gutschriften</t>
    </r>
  </si>
  <si>
    <r>
      <t>Interne CO</t>
    </r>
    <r>
      <rPr>
        <vertAlign val="subscript"/>
        <sz val="10"/>
        <color theme="1"/>
        <rFont val="Delivery"/>
        <family val="2"/>
      </rPr>
      <t>2</t>
    </r>
    <r>
      <rPr>
        <sz val="10"/>
        <color theme="1"/>
        <rFont val="Delivery"/>
        <family val="2"/>
      </rPr>
      <t>-Bepreisung</t>
    </r>
  </si>
  <si>
    <r>
      <rPr>
        <b/>
        <sz val="10"/>
        <color theme="1"/>
        <rFont val="Delivery"/>
        <family val="2"/>
      </rPr>
      <t>Antikorruption:</t>
    </r>
    <r>
      <rPr>
        <sz val="10"/>
        <color theme="1"/>
        <rFont val="Delivery"/>
        <family val="2"/>
      </rPr>
      <t xml:space="preserve">
1. Gesamtprozentsatz der Mitglieder der Führungsgremien, Beschäftigten und Geschäftspartner, die Schulungen zu den Antikorruptionsrichtlinien und -verfahren der Organisation erhalten haben, aufgeschlüsselt nach Regionen.
a) Gesamtzahl und Art der Korruptionsfälle, die im laufenden Jahr nachgewiesen wurden, aber aus früheren Jahren herrühren; und 
b) Gesamtzahl und Art der Korruptionsfälle, die im laufenden Jahr nachgewiesen wurden und aus dem laufenden Jahr herrühren.</t>
    </r>
  </si>
  <si>
    <r>
      <rPr>
        <b/>
        <sz val="10"/>
        <color theme="1"/>
        <rFont val="Delivery"/>
        <family val="2"/>
      </rPr>
      <t>Geschäftsbericht 2023</t>
    </r>
    <r>
      <rPr>
        <sz val="10"/>
        <color theme="1"/>
        <rFont val="Delivery"/>
        <family val="2"/>
      </rPr>
      <t xml:space="preserve"> &gt; Zusammengefasster Lagebericht &gt; Nichtfinanzielle Erklärung &gt; Unternehmensführung</t>
    </r>
  </si>
  <si>
    <r>
      <rPr>
        <b/>
        <sz val="10"/>
        <color theme="1"/>
        <rFont val="Delivery"/>
        <family val="2"/>
      </rPr>
      <t>Antikorruption:</t>
    </r>
    <r>
      <rPr>
        <sz val="10"/>
        <color theme="1"/>
        <rFont val="Delivery"/>
        <family val="2"/>
      </rPr>
      <t xml:space="preserve">
2. Erörterung von Initiativen und Einbindung von Stakeholdern zur Verbesserung des allgemeinen Arbeitsumfelds und der Unternehmenskultur, um gegen Korruption anzugehen</t>
    </r>
  </si>
  <si>
    <r>
      <rPr>
        <b/>
        <sz val="10"/>
        <color theme="1"/>
        <rFont val="Delivery"/>
        <family val="2"/>
      </rPr>
      <t>Geschäftsbericht 2023</t>
    </r>
    <r>
      <rPr>
        <sz val="10"/>
        <color theme="1"/>
        <rFont val="Delivery"/>
        <family val="2"/>
      </rPr>
      <t xml:space="preserve"> &gt; Zusammengefasster Lagebericht &gt; Grundlagen &gt; Strategie; 
</t>
    </r>
    <r>
      <rPr>
        <b/>
        <sz val="10"/>
        <color theme="1"/>
        <rFont val="Delivery"/>
        <family val="2"/>
      </rPr>
      <t xml:space="preserve">Geschäftsbericht 2023 </t>
    </r>
    <r>
      <rPr>
        <sz val="10"/>
        <color theme="1"/>
        <rFont val="Delivery"/>
        <family val="2"/>
      </rPr>
      <t>&gt; Zusammengefasster Lagebericht &gt; Nichtfinanzielle Erklärung &gt; Grundlagen</t>
    </r>
  </si>
  <si>
    <r>
      <rPr>
        <b/>
        <sz val="10"/>
        <color theme="1"/>
        <rFont val="Delivery"/>
        <family val="2"/>
      </rPr>
      <t>Geschützte Ethikberatungs- und Meldemechanismen:</t>
    </r>
    <r>
      <rPr>
        <sz val="10"/>
        <color theme="1"/>
        <rFont val="Delivery"/>
        <family val="2"/>
      </rPr>
      <t xml:space="preserve">
Beschreibung interner und externer Mechanismen, um
1. Rat zu ethischem und rechtskonformem Verhalten sowie zur Integrität des Unternehmens einzuholen; und 
2. Bedenken hinsichtlich unethischen oder rechtswidrigen Verhaltens und fehlender Integrität des Unternehmens zu melden.</t>
    </r>
  </si>
  <si>
    <r>
      <rPr>
        <b/>
        <sz val="10"/>
        <color theme="1"/>
        <rFont val="Delivery"/>
        <family val="2"/>
      </rPr>
      <t>Geschäftsbericht 2023</t>
    </r>
    <r>
      <rPr>
        <sz val="10"/>
        <color theme="1"/>
        <rFont val="Delivery"/>
        <family val="2"/>
      </rPr>
      <t xml:space="preserve"> &gt; Konzernabschluss &gt; Anhang zum Konzernabschluss der Deutsche Post AG &gt; 17 Sonstige betriebliche Aufwendungen</t>
    </r>
  </si>
  <si>
    <r>
      <rPr>
        <b/>
        <sz val="10"/>
        <color theme="1"/>
        <rFont val="Delivery"/>
        <family val="2"/>
      </rPr>
      <t>Geschäftsbericht 2023</t>
    </r>
    <r>
      <rPr>
        <sz val="10"/>
        <color theme="1"/>
        <rFont val="Delivery"/>
        <family val="2"/>
      </rPr>
      <t xml:space="preserve"> &gt; Zusammengefasster Lagebericht &gt; Prognose, Chancen und Risiken &gt; Chancen- und Risikomanagement; 
</t>
    </r>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ESG-Präsentation 2023</t>
    </r>
    <r>
      <rPr>
        <sz val="10"/>
        <color theme="1"/>
        <rFont val="Delivery"/>
        <family val="2"/>
      </rPr>
      <t xml:space="preserve"> &gt; Unternehmensführung </t>
    </r>
  </si>
  <si>
    <r>
      <rPr>
        <b/>
        <sz val="10"/>
        <color theme="1"/>
        <rFont val="Delivery"/>
        <family val="2"/>
      </rPr>
      <t>Geschäftsbericht 2023</t>
    </r>
    <r>
      <rPr>
        <sz val="10"/>
        <color theme="1"/>
        <rFont val="Delivery"/>
        <family val="2"/>
      </rPr>
      <t xml:space="preserve"> &gt; Zusammengefasster Lagebericht &gt; Nichtfinanzielle Erklärung &gt; Umwelt; 
</t>
    </r>
    <r>
      <rPr>
        <b/>
        <sz val="10"/>
        <color theme="1"/>
        <rFont val="Delivery"/>
        <family val="2"/>
      </rPr>
      <t xml:space="preserve">ESG-Präsentation 2023 </t>
    </r>
    <r>
      <rPr>
        <sz val="10"/>
        <color theme="1"/>
        <rFont val="Delivery"/>
        <family val="2"/>
      </rPr>
      <t xml:space="preserve">&gt;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</si>
  <si>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Geschäftsbericht 2023</t>
    </r>
    <r>
      <rPr>
        <sz val="10"/>
        <color theme="1"/>
        <rFont val="Delivery"/>
        <family val="2"/>
      </rPr>
      <t xml:space="preserve"> &gt; Zusammengefasster Lagebericht &gt; Prognose, Chancen und Risiken &gt; Chancen- und Risikomanagement  (Szenarioanalyse gemäß TCFD); 
</t>
    </r>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</si>
  <si>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ESG-Präsentation 2023</t>
    </r>
    <r>
      <rPr>
        <sz val="10"/>
        <color theme="1"/>
        <rFont val="Delivery"/>
        <family val="2"/>
      </rPr>
      <t xml:space="preserve"> &gt; Umwelt </t>
    </r>
  </si>
  <si>
    <r>
      <rPr>
        <b/>
        <sz val="10"/>
        <color theme="1"/>
        <rFont val="Delivery"/>
        <family val="2"/>
      </rPr>
      <t>ESG-Präsentation 2023</t>
    </r>
    <r>
      <rPr>
        <sz val="10"/>
        <color theme="1"/>
        <rFont val="Delivery"/>
        <family val="2"/>
      </rPr>
      <t xml:space="preserve"> &gt; Umwelt; 
</t>
    </r>
    <r>
      <rPr>
        <b/>
        <sz val="10"/>
        <color theme="1"/>
        <rFont val="Delivery"/>
        <family val="2"/>
      </rPr>
      <t>ESG Statbook 2023</t>
    </r>
    <r>
      <rPr>
        <sz val="10"/>
        <color theme="1"/>
        <rFont val="Delivery"/>
        <family val="2"/>
      </rPr>
      <t xml:space="preserve"> &gt; Tab. "THG-Emissionen" sowie &gt; Tab. "Energieverbrauch"</t>
    </r>
  </si>
  <si>
    <r>
      <rPr>
        <b/>
        <sz val="10"/>
        <color theme="1"/>
        <rFont val="Delivery"/>
        <family val="2"/>
      </rPr>
      <t xml:space="preserve">ESG Statbook 2023 </t>
    </r>
    <r>
      <rPr>
        <sz val="10"/>
        <color theme="1"/>
        <rFont val="Delivery"/>
        <family val="2"/>
      </rPr>
      <t>&gt; Tab. "Entwicklung eigene Belegschaft"</t>
    </r>
  </si>
  <si>
    <r>
      <rPr>
        <b/>
        <sz val="10"/>
        <color theme="1"/>
        <rFont val="Delivery"/>
        <family val="2"/>
      </rPr>
      <t>Geschäftsbericht 2023</t>
    </r>
    <r>
      <rPr>
        <sz val="10"/>
        <color theme="1"/>
        <rFont val="Delivery"/>
        <family val="2"/>
      </rPr>
      <t xml:space="preserve"> &gt; Zusammengefasster Lagebericht &gt; Nichtfinanzielle Erklärung &gt; Unternehmensführung; 
</t>
    </r>
    <r>
      <rPr>
        <b/>
        <sz val="10"/>
        <color theme="1"/>
        <rFont val="Delivery"/>
        <family val="2"/>
      </rPr>
      <t>ESG-Präsentation 2023</t>
    </r>
    <r>
      <rPr>
        <sz val="10"/>
        <color theme="1"/>
        <rFont val="Delivery"/>
        <family val="2"/>
      </rPr>
      <t xml:space="preserve"> &gt; Unternehmensführung </t>
    </r>
  </si>
  <si>
    <r>
      <rPr>
        <sz val="10"/>
        <color theme="1"/>
        <rFont val="Delivery"/>
        <family val="2"/>
      </rPr>
      <t>Gesundheit und Wohlbefinden</t>
    </r>
  </si>
  <si>
    <r>
      <rPr>
        <sz val="10"/>
        <color theme="1"/>
        <rFont val="Delivery"/>
        <family val="2"/>
      </rPr>
      <t>Kompetenzen für die Zukunft</t>
    </r>
  </si>
  <si>
    <r>
      <rPr>
        <b/>
        <sz val="10"/>
        <color theme="1"/>
        <rFont val="Delivery"/>
        <family val="2"/>
      </rPr>
      <t>ESG-Präsentation 2023</t>
    </r>
    <r>
      <rPr>
        <sz val="10"/>
        <color theme="1"/>
        <rFont val="Delivery"/>
        <family val="2"/>
      </rPr>
      <t xml:space="preserve"> &gt; Soziale Verantwortung; 
</t>
    </r>
    <r>
      <rPr>
        <b/>
        <sz val="10"/>
        <color theme="1"/>
        <rFont val="Delivery"/>
        <family val="2"/>
      </rPr>
      <t>ESG Statbook 2023</t>
    </r>
    <r>
      <rPr>
        <sz val="10"/>
        <color theme="1"/>
        <rFont val="Delivery"/>
        <family val="2"/>
      </rPr>
      <t xml:space="preserve"> &gt; Tab. "Entwicklung eigene Belegschaft"</t>
    </r>
  </si>
  <si>
    <r>
      <rPr>
        <b/>
        <sz val="10"/>
        <color theme="1"/>
        <rFont val="Delivery"/>
        <family val="2"/>
      </rPr>
      <t xml:space="preserve">Geschäftsbericht 2023 </t>
    </r>
    <r>
      <rPr>
        <sz val="10"/>
        <color theme="1"/>
        <rFont val="Delivery"/>
        <family val="2"/>
      </rPr>
      <t xml:space="preserve">&gt; Zusammengefasster Lagebericht &gt; Wirtschaftsbericht; 
</t>
    </r>
    <r>
      <rPr>
        <b/>
        <sz val="10"/>
        <color theme="1"/>
        <rFont val="Delivery"/>
        <family val="2"/>
      </rPr>
      <t xml:space="preserve">Geschäftsbericht 2023 </t>
    </r>
    <r>
      <rPr>
        <sz val="10"/>
        <color theme="1"/>
        <rFont val="Delivery"/>
        <family val="2"/>
      </rPr>
      <t>&gt; Zusammengefasster Lagebericht &gt; Deutsche Post AG (HGB)</t>
    </r>
  </si>
  <si>
    <r>
      <rPr>
        <b/>
        <sz val="10"/>
        <color theme="1"/>
        <rFont val="Delivery"/>
        <family val="2"/>
      </rPr>
      <t>Geschäftsbericht 2023 &gt;</t>
    </r>
    <r>
      <rPr>
        <sz val="10"/>
        <color theme="1"/>
        <rFont val="Delivery"/>
        <family val="2"/>
      </rPr>
      <t xml:space="preserve"> Zusammengefasster Lagebericht &gt; Wirtschaftsbericht &gt; Finanzlage sowie &gt; Vermögenslage; 
</t>
    </r>
    <r>
      <rPr>
        <b/>
        <sz val="10"/>
        <color theme="1"/>
        <rFont val="Delivery"/>
        <family val="2"/>
      </rPr>
      <t xml:space="preserve">Geschäftsbericht 2023 </t>
    </r>
    <r>
      <rPr>
        <sz val="10"/>
        <color theme="1"/>
        <rFont val="Delivery"/>
        <family val="2"/>
      </rPr>
      <t>&gt; Zusammengefasster Lagebericht  &gt; Deutsche Post AG (HGB)</t>
    </r>
  </si>
  <si>
    <r>
      <rPr>
        <b/>
        <sz val="10"/>
        <color theme="1"/>
        <rFont val="Delivery"/>
        <family val="2"/>
      </rPr>
      <t>Geschäftsbericht 2023</t>
    </r>
    <r>
      <rPr>
        <sz val="10"/>
        <color theme="1"/>
        <rFont val="Delivery"/>
        <family val="2"/>
      </rPr>
      <t xml:space="preserve"> &gt; Zusammengefasster Lagebericht &gt; Grundlagen &gt; Forschung und Entwicklung</t>
    </r>
  </si>
  <si>
    <t>Keine Veränderung</t>
  </si>
  <si>
    <t>Deutsche Berichtsanforderungen beschränken die Integration von finanzieller und nichtfinanzieller Berichterstattung</t>
  </si>
  <si>
    <t>n. a.</t>
  </si>
  <si>
    <t>1) Personalkosten + Umsatz. | 2) Personalaufwand (&gt; 2023 Konzernabschluss, Textziffer 15) + Leistungen für Fremdarbeitskräfte und Service (&gt; 2023 Konzernabschluss, Textziffer 14). | 3) Berechnung HCROI = (EBIT + Personalkosten) ÷ Personalkosten. | 4) Beschäftigte im Rahmen von Verträgen, die durch Gesetze, Tarifverträge und Betriebsvereinbarungen geregelt sind.</t>
  </si>
  <si>
    <t>1) Neuberechnung ab dem Jahr 2022. | 2) Bis 2021 wurden die Kosten gemäß Erläuterung 6 des konsolidierten Jahresabschlusses im Geschäftsbericht berechnet. Ab 2022 sind zusätzlich die Personalkosten für Schulungsstunden enthalten. Berechnung basiert auf FTE  im Jahresdurchschnitt ohne Auszubildende und Trainees.</t>
  </si>
  <si>
    <t>Für Zertifizierung relevante Standorte</t>
  </si>
  <si>
    <t>zertifiziert nach ISO 14001</t>
  </si>
  <si>
    <t>zertifiziert nach ISO 50001</t>
  </si>
  <si>
    <t xml:space="preserve">zertifiziert nach beiden </t>
  </si>
  <si>
    <t xml:space="preserve">Geschäftsbericht: https://group.dhl.com/content/dam/deutschepostdhl/de/media-center/investors/documents/geschaeftsberichte/DHL-Group-Geschaeftsbericht-2023.pdf
</t>
  </si>
  <si>
    <t>ESG-Präsentation: https://group.dhl.com/content/dam/deutschepostdhl/de/media-center/investors/documents/presentations/2023/DHL-Group-ESG-Praesentation-2023.pdf</t>
  </si>
  <si>
    <r>
      <t>Mittlerer Osten/Afrika</t>
    </r>
    <r>
      <rPr>
        <vertAlign val="superscript"/>
        <sz val="10"/>
        <color theme="1"/>
        <rFont val="Delivery"/>
        <family val="2"/>
      </rPr>
      <t>1</t>
    </r>
  </si>
  <si>
    <r>
      <t>Group Functions</t>
    </r>
    <r>
      <rPr>
        <vertAlign val="superscript"/>
        <sz val="10"/>
        <color theme="1"/>
        <rFont val="Delivery"/>
        <family val="2"/>
      </rPr>
      <t>3</t>
    </r>
  </si>
  <si>
    <r>
      <t>Auf Vollzeitkräfte umgerechnet</t>
    </r>
    <r>
      <rPr>
        <b/>
        <vertAlign val="superscript"/>
        <sz val="10"/>
        <color theme="1"/>
        <rFont val="Delivery"/>
        <family val="2"/>
      </rPr>
      <t xml:space="preserve">4 </t>
    </r>
  </si>
  <si>
    <t>Alle Daten beziehen sich auf den Zeitraum vom 1. Januar bis zum 31. Dezember.</t>
  </si>
  <si>
    <t xml:space="preserve">THG-Emissionen werden in metrischen Tonnen gemessen. Die Berechnungsmethodik basiert auf dem GHG Protocol, dem GLEC Framework, der EN 16258 (ab dem Geschäftsjahr 2024 ersetzt durch die ISO 14083) und ETS. Offsetting ist nicht enthalten. </t>
  </si>
  <si>
    <t>Alle Währungsangaben sind in €; angewendete Währungskurse sind verfügbar im:
Geschäftsbericht 2023 &gt; Konzernabschluss &gt; Anhang zum Konzernabschluss der Deutsche Post AG &gt; Textziffer 6 Währungsumrechnung.</t>
  </si>
  <si>
    <t xml:space="preserve">1) Schätzung. | 2) Ab 2020 inkl. Auszubildende und Trainees. | 3) Inkl. Rundungen. | 4) Inkl. Auszubildende und Trainees. 2023 ohne Auszubildende und Trainees: 542.886. </t>
  </si>
  <si>
    <t>Energieverbrauch (Scopes 1 und 2)</t>
  </si>
  <si>
    <t>1) Anstelle des Medians wurde die durchschnittliche Mitarbeitervergütung in Bezug auf die höchstbezahlte Person in der Gruppe berechnet. Vergütung höchstbezahlte Person im Konzern 2023 ohne Kapitalisierung der betrieblichen Altersversorgung.</t>
  </si>
  <si>
    <t>1) Da der Konzern weltweit rund 12.260 Standorte betreibt, wird die Entscheidung über eine externe Zertifizierung für jeden einzelnen Standort anhand der Geschäftsrelevanz, der Verbrauchszahlen, des Vorhandenseins standardisierter Prozesse und der strategischen Bedeutung getroffen. Betreiben wir einen Standort im Auftrag eines Kunden, entscheidet dieser über eine Zertifizierung. | 2) Wasserverbrauch wird für unser Geschäftsmodell als nicht wesentlich erachtet. Wir berichten daher nur den Verbrauch an unseren deutschen Standorten.</t>
  </si>
  <si>
    <t>Externes weisungsgebundenes Personal</t>
  </si>
  <si>
    <r>
      <rPr>
        <b/>
        <sz val="10"/>
        <color theme="1"/>
        <rFont val="Delivery"/>
        <family val="2"/>
      </rPr>
      <t>Geschäftsbericht 2023</t>
    </r>
    <r>
      <rPr>
        <sz val="10"/>
        <color theme="1"/>
        <rFont val="Delivery"/>
        <family val="2"/>
      </rPr>
      <t xml:space="preserve"> &gt; Zusammengefasster Lagebericht &gt; Nichtfinanzielle Erklärung &gt; Unternehmensführung; 
</t>
    </r>
    <r>
      <rPr>
        <b/>
        <sz val="10"/>
        <color theme="1"/>
        <rFont val="Delivery"/>
        <family val="2"/>
      </rPr>
      <t>ESG-Präsentation 2023</t>
    </r>
    <r>
      <rPr>
        <sz val="10"/>
        <color theme="1"/>
        <rFont val="Delivery"/>
        <family val="2"/>
      </rPr>
      <t xml:space="preserve"> &gt; Unternehmensführung</t>
    </r>
  </si>
  <si>
    <r>
      <rPr>
        <b/>
        <sz val="10"/>
        <color theme="1"/>
        <rFont val="Delivery"/>
        <family val="2"/>
      </rPr>
      <t>ESG Statbook 2023</t>
    </r>
    <r>
      <rPr>
        <sz val="10"/>
        <color theme="1"/>
        <rFont val="Delivery"/>
        <family val="2"/>
      </rPr>
      <t xml:space="preserve"> &gt; Tab. "Weitere E-Kennzahlen" sowie &gt; Tab. "Energieverbrauch"</t>
    </r>
  </si>
  <si>
    <r>
      <rPr>
        <b/>
        <sz val="10"/>
        <color theme="1"/>
        <rFont val="Delivery"/>
        <family val="2"/>
      </rPr>
      <t>ESG-Präsentation 2023</t>
    </r>
    <r>
      <rPr>
        <sz val="10"/>
        <color theme="1"/>
        <rFont val="Delivery"/>
        <family val="2"/>
      </rPr>
      <t xml:space="preserve"> &gt; Grundsätze &gt; Materialitätsanalyse</t>
    </r>
  </si>
  <si>
    <r>
      <rPr>
        <b/>
        <sz val="10"/>
        <color theme="1"/>
        <rFont val="Delivery"/>
        <family val="2"/>
      </rPr>
      <t>Geschäftsbericht 2023</t>
    </r>
    <r>
      <rPr>
        <sz val="10"/>
        <color theme="1"/>
        <rFont val="Delivery"/>
        <family val="2"/>
      </rPr>
      <t xml:space="preserve"> &gt; Zusammengefasster Lagebericht &gt; Nichtfinanzielle Erklärung &gt; Soziales &gt; Unser Vergütungssystem; 
</t>
    </r>
    <r>
      <rPr>
        <b/>
        <sz val="10"/>
        <color theme="1"/>
        <rFont val="Delivery"/>
        <family val="2"/>
      </rPr>
      <t>ESG Statbook 2023</t>
    </r>
    <r>
      <rPr>
        <sz val="10"/>
        <color theme="1"/>
        <rFont val="Delivery"/>
        <family val="2"/>
      </rPr>
      <t xml:space="preserve"> &gt; Tab. "Weitere S-Kennzahlen"</t>
    </r>
  </si>
  <si>
    <t>Szenarioanalyse und -ergebnisse siehe S. 87-88</t>
  </si>
  <si>
    <t>Die Führungskräfte schätzen quartalsweise die Auswirkungen künftiger Szenarien ein, bewerten die Chancen und Risiken ihrer Bereiche und stellen geplante sowie bereits ergriffene Maßnahmen dar. Chancen und Risiken können jederzeit auch ad hoc gemeldet werden. Die Ergebnisse auf Ebene der Unternehmensbereiche sind regelmäßiger Bestandteil der Chancen- und Risikoberichte an den Gesamtvorstand und an den Aufsichtsrat.
Eine Übersicht zu der Methodik der Identifizierung und Bewertung klimabezogener Risiken ist auf Seite 87-88 der ESG-Präsentation 2023 zu finden.</t>
  </si>
  <si>
    <r>
      <rPr>
        <b/>
        <sz val="10"/>
        <color theme="1"/>
        <rFont val="Delivery"/>
        <family val="2"/>
      </rPr>
      <t xml:space="preserve">Ziel 2030: </t>
    </r>
    <r>
      <rPr>
        <sz val="10"/>
        <color theme="1"/>
        <rFont val="Delivery"/>
        <family val="2"/>
      </rPr>
      <t>Anteil E-Fahrzeuge in der Abholung und Zustellung 60 %; 2023: 37,6 %</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</si>
  <si>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Geschäftsbericht 2023</t>
    </r>
    <r>
      <rPr>
        <sz val="10"/>
        <color theme="1"/>
        <rFont val="Delivery"/>
        <family val="2"/>
      </rPr>
      <t xml:space="preserve"> &gt; Zusammengefasster Lagebericht &gt; Grundlagen &gt; Strategie; 
</t>
    </r>
    <r>
      <rPr>
        <b/>
        <sz val="10"/>
        <color theme="1"/>
        <rFont val="Delivery"/>
        <family val="2"/>
      </rPr>
      <t xml:space="preserve">ESG-Präsentation 2023 </t>
    </r>
    <r>
      <rPr>
        <sz val="10"/>
        <color theme="1"/>
        <rFont val="Delivery"/>
        <family val="2"/>
      </rPr>
      <t>&gt; Grundsätze &gt; Materialitätsanalyse &gt; Im Dialog mit den Stakeholdern</t>
    </r>
  </si>
  <si>
    <r>
      <rPr>
        <b/>
        <sz val="10"/>
        <color theme="1"/>
        <rFont val="Delivery"/>
        <family val="2"/>
      </rPr>
      <t>Geschäftsbericht 2023</t>
    </r>
    <r>
      <rPr>
        <sz val="10"/>
        <color theme="1"/>
        <rFont val="Delivery"/>
        <family val="2"/>
      </rPr>
      <t xml:space="preserve"> &gt; Weitere Informationen &gt; Bestätigungsvermerk des unabhängigen Abschlussprüfers; 
</t>
    </r>
    <r>
      <rPr>
        <b/>
        <sz val="10"/>
        <color theme="1"/>
        <rFont val="Delivery"/>
        <family val="2"/>
      </rPr>
      <t>Geschäftsbericht 2023</t>
    </r>
    <r>
      <rPr>
        <sz val="10"/>
        <color theme="1"/>
        <rFont val="Delivery"/>
        <family val="2"/>
      </rPr>
      <t xml:space="preserve"> &gt; Weitere Informationen &gt; Vermerk des unabhängigen Wirtschaftsprüfers</t>
    </r>
  </si>
  <si>
    <r>
      <rPr>
        <b/>
        <sz val="10"/>
        <color theme="1"/>
        <rFont val="Delivery"/>
        <family val="2"/>
      </rPr>
      <t xml:space="preserve">Geschäftsbericht 2023 </t>
    </r>
    <r>
      <rPr>
        <sz val="10"/>
        <color theme="1"/>
        <rFont val="Delivery"/>
        <family val="2"/>
      </rPr>
      <t xml:space="preserve">&gt; Das Unternehmen &gt; Gremien; 
</t>
    </r>
    <r>
      <rPr>
        <b/>
        <sz val="10"/>
        <color theme="1"/>
        <rFont val="Delivery"/>
        <family val="2"/>
      </rPr>
      <t>Geschäftsbericht 2023</t>
    </r>
    <r>
      <rPr>
        <sz val="10"/>
        <color theme="1"/>
        <rFont val="Delivery"/>
        <family val="2"/>
      </rPr>
      <t xml:space="preserve"> &gt; Das Unternehmen &gt; Bericht des Aufsichtsrats; 
</t>
    </r>
    <r>
      <rPr>
        <b/>
        <sz val="10"/>
        <color theme="1"/>
        <rFont val="Delivery"/>
        <family val="2"/>
      </rPr>
      <t xml:space="preserve">Geschäftsbericht 2023 </t>
    </r>
    <r>
      <rPr>
        <sz val="10"/>
        <color theme="1"/>
        <rFont val="Delivery"/>
        <family val="2"/>
      </rPr>
      <t xml:space="preserve">&gt; Zusammengefasster Lagebericht &gt; Governance &gt; Erklärung zur Unternehmensführung; 
</t>
    </r>
    <r>
      <rPr>
        <b/>
        <sz val="10"/>
        <color theme="1"/>
        <rFont val="Delivery"/>
        <family val="2"/>
      </rPr>
      <t>ESG-Präsentation 2023</t>
    </r>
    <r>
      <rPr>
        <sz val="10"/>
        <color theme="1"/>
        <rFont val="Delivery"/>
        <family val="2"/>
      </rPr>
      <t xml:space="preserve"> &gt; Unternehmensführung; 
</t>
    </r>
    <r>
      <rPr>
        <b/>
        <sz val="10"/>
        <color theme="1"/>
        <rFont val="Delivery"/>
        <family val="2"/>
      </rPr>
      <t>Konzern-Website</t>
    </r>
    <r>
      <rPr>
        <sz val="10"/>
        <color theme="1"/>
        <rFont val="Delivery"/>
        <family val="2"/>
      </rPr>
      <t xml:space="preserve"> &gt; Lebensläufe der Vorstands- und Aufsichtsratsmitglieder </t>
    </r>
  </si>
  <si>
    <r>
      <rPr>
        <b/>
        <sz val="10"/>
        <color theme="1"/>
        <rFont val="Delivery"/>
        <family val="2"/>
      </rPr>
      <t>Geschäftsbericht 2023</t>
    </r>
    <r>
      <rPr>
        <sz val="10"/>
        <color theme="1"/>
        <rFont val="Delivery"/>
        <family val="2"/>
      </rPr>
      <t xml:space="preserve"> &gt; Das Unternehmen &gt; Bericht des Aufsichtsrats; 
</t>
    </r>
    <r>
      <rPr>
        <b/>
        <sz val="10"/>
        <color theme="1"/>
        <rFont val="Delivery"/>
        <family val="2"/>
      </rPr>
      <t>Geschäftsbericht 2023</t>
    </r>
    <r>
      <rPr>
        <sz val="10"/>
        <color theme="1"/>
        <rFont val="Delivery"/>
        <family val="2"/>
      </rPr>
      <t xml:space="preserve"> &gt; Zusammengefasster Lagebericht &gt; Nichtfinanzielle Erklärung &gt; Grundlagen &gt; Organisation der Nachhaltigkeit; 
</t>
    </r>
    <r>
      <rPr>
        <b/>
        <sz val="10"/>
        <color theme="1"/>
        <rFont val="Delivery"/>
        <family val="2"/>
      </rPr>
      <t>Geschäftsbericht 2023</t>
    </r>
    <r>
      <rPr>
        <sz val="10"/>
        <color theme="1"/>
        <rFont val="Delivery"/>
        <family val="2"/>
      </rPr>
      <t xml:space="preserve"> &gt; Zusammengefasster Lagebericht &gt; Prognose, Chancen und Risiken &gt; Chancen- und Riskomanagement; 
</t>
    </r>
    <r>
      <rPr>
        <b/>
        <sz val="10"/>
        <color theme="1"/>
        <rFont val="Delivery"/>
        <family val="2"/>
      </rPr>
      <t>Geschäftsbericht 2023</t>
    </r>
    <r>
      <rPr>
        <sz val="10"/>
        <color theme="1"/>
        <rFont val="Delivery"/>
        <family val="2"/>
      </rPr>
      <t xml:space="preserve"> &gt; Zusammengefasster Lagebericht &gt; Governance &gt; Erklärung zur Unternehmensführung; 
</t>
    </r>
    <r>
      <rPr>
        <b/>
        <sz val="10"/>
        <color theme="1"/>
        <rFont val="Delivery"/>
        <family val="2"/>
      </rPr>
      <t>ESG-Präsentation 2023</t>
    </r>
    <r>
      <rPr>
        <sz val="10"/>
        <color theme="1"/>
        <rFont val="Delivery"/>
        <family val="2"/>
      </rPr>
      <t xml:space="preserve"> &gt; Unternehmensführung</t>
    </r>
  </si>
  <si>
    <r>
      <rPr>
        <b/>
        <sz val="10"/>
        <color theme="1"/>
        <rFont val="Delivery"/>
        <family val="2"/>
      </rPr>
      <t>Geschäftsbericht 2023</t>
    </r>
    <r>
      <rPr>
        <sz val="10"/>
        <color theme="1"/>
        <rFont val="Delivery"/>
        <family val="2"/>
      </rPr>
      <t xml:space="preserve"> &gt; Zusammengefasster Lagebericht &gt; Nichtfinanzielle Erklärung &gt; Grundlagen; 
</t>
    </r>
    <r>
      <rPr>
        <b/>
        <sz val="10"/>
        <color theme="1"/>
        <rFont val="Delivery"/>
        <family val="2"/>
      </rPr>
      <t>Geschäftsbericht 2023</t>
    </r>
    <r>
      <rPr>
        <sz val="10"/>
        <color theme="1"/>
        <rFont val="Delivery"/>
        <family val="2"/>
      </rPr>
      <t xml:space="preserve"> &gt; Zusammengefasster Lagebericht &gt; Governance &gt; Erklärung zur Unternehmensführung; 
</t>
    </r>
    <r>
      <rPr>
        <b/>
        <sz val="10"/>
        <color theme="1"/>
        <rFont val="Delivery"/>
        <family val="2"/>
      </rPr>
      <t>ESG-Präsentation 2023</t>
    </r>
    <r>
      <rPr>
        <sz val="10"/>
        <color theme="1"/>
        <rFont val="Delivery"/>
        <family val="2"/>
      </rPr>
      <t xml:space="preserve"> &gt; Unternehmensführung</t>
    </r>
  </si>
  <si>
    <r>
      <rPr>
        <b/>
        <sz val="10"/>
        <color theme="1"/>
        <rFont val="Delivery"/>
        <family val="2"/>
      </rPr>
      <t>Geschäftsbericht 2023</t>
    </r>
    <r>
      <rPr>
        <sz val="10"/>
        <color theme="1"/>
        <rFont val="Delivery"/>
        <family val="2"/>
      </rPr>
      <t xml:space="preserve"> &gt; Das Unternehmen &gt;  Bericht des Aufsichtsrats; 
</t>
    </r>
    <r>
      <rPr>
        <b/>
        <sz val="10"/>
        <color theme="1"/>
        <rFont val="Delivery"/>
        <family val="2"/>
      </rPr>
      <t>Geschäftsbericht 2023</t>
    </r>
    <r>
      <rPr>
        <sz val="10"/>
        <color theme="1"/>
        <rFont val="Delivery"/>
        <family val="2"/>
      </rPr>
      <t xml:space="preserve"> &gt; Zusammengefasster Lagebericht &gt; Nichtfinanzielle Erklärung &gt; Grundlagen</t>
    </r>
  </si>
  <si>
    <r>
      <rPr>
        <b/>
        <sz val="10"/>
        <color theme="1"/>
        <rFont val="Delivery"/>
        <family val="2"/>
      </rPr>
      <t>Geschäftsbericht 2023</t>
    </r>
    <r>
      <rPr>
        <sz val="10"/>
        <color theme="1"/>
        <rFont val="Delivery"/>
        <family val="2"/>
      </rPr>
      <t xml:space="preserve"> &gt; Das Unternehmen &gt; Gremien; 
</t>
    </r>
    <r>
      <rPr>
        <b/>
        <sz val="10"/>
        <color theme="1"/>
        <rFont val="Delivery"/>
        <family val="2"/>
      </rPr>
      <t>Geschäftsbericht 2023</t>
    </r>
    <r>
      <rPr>
        <sz val="10"/>
        <color theme="1"/>
        <rFont val="Delivery"/>
        <family val="2"/>
      </rPr>
      <t xml:space="preserve"> &gt; Zusammengefasster Lagebericht &gt; Governance &gt; Erklärung zur Unternehmensführung; 
</t>
    </r>
    <r>
      <rPr>
        <b/>
        <sz val="10"/>
        <color theme="1"/>
        <rFont val="Delivery"/>
        <family val="2"/>
      </rPr>
      <t xml:space="preserve">ESG-Präsentation 2023 </t>
    </r>
    <r>
      <rPr>
        <sz val="10"/>
        <color theme="1"/>
        <rFont val="Delivery"/>
        <family val="2"/>
      </rPr>
      <t>&gt; Unternehmensführung</t>
    </r>
  </si>
  <si>
    <r>
      <rPr>
        <b/>
        <sz val="10"/>
        <color theme="1"/>
        <rFont val="Delivery"/>
        <family val="2"/>
      </rPr>
      <t xml:space="preserve">Geschäftsbericht 2023 </t>
    </r>
    <r>
      <rPr>
        <sz val="10"/>
        <color theme="1"/>
        <rFont val="Delivery"/>
        <family val="2"/>
      </rPr>
      <t xml:space="preserve">&gt; Das Unternehmen &gt; Gremien; 
</t>
    </r>
    <r>
      <rPr>
        <b/>
        <sz val="10"/>
        <color theme="1"/>
        <rFont val="Delivery"/>
        <family val="2"/>
      </rPr>
      <t>Geschäftsbericht 2023</t>
    </r>
    <r>
      <rPr>
        <sz val="10"/>
        <color theme="1"/>
        <rFont val="Delivery"/>
        <family val="2"/>
      </rPr>
      <t xml:space="preserve"> &gt; Das Unternehmen &gt; Bericht des Aufsichtsrats; 
Konzern-Website &gt; Lebensläufe der Vorstands- und Aufsichtsratsmitglieder </t>
    </r>
  </si>
  <si>
    <r>
      <rPr>
        <b/>
        <sz val="10"/>
        <color theme="1"/>
        <rFont val="Delivery"/>
        <family val="2"/>
      </rPr>
      <t>Geschäftsbericht 2023</t>
    </r>
    <r>
      <rPr>
        <sz val="10"/>
        <color theme="1"/>
        <rFont val="Delivery"/>
        <family val="2"/>
      </rPr>
      <t xml:space="preserve"> &gt; Das Unternehmen &gt; Bericht des Aufsichtsrats</t>
    </r>
  </si>
  <si>
    <r>
      <rPr>
        <b/>
        <sz val="10"/>
        <color theme="1"/>
        <rFont val="Delivery"/>
        <family val="2"/>
      </rPr>
      <t>Geschäftsbericht 2023</t>
    </r>
    <r>
      <rPr>
        <sz val="10"/>
        <color theme="1"/>
        <rFont val="Delivery"/>
        <family val="2"/>
      </rPr>
      <t xml:space="preserve"> &gt; Das Unternehmen &gt; Vorwort</t>
    </r>
  </si>
  <si>
    <r>
      <rPr>
        <b/>
        <sz val="10"/>
        <color theme="1"/>
        <rFont val="Delivery"/>
        <family val="2"/>
      </rPr>
      <t>Geschäftsbericht 2023</t>
    </r>
    <r>
      <rPr>
        <sz val="10"/>
        <color theme="1"/>
        <rFont val="Delivery"/>
        <family val="2"/>
      </rPr>
      <t xml:space="preserve"> &gt; Zusammengefasster Lagebericht &gt; Nichtfinanzielle Erklärung &gt; Soziales; 
</t>
    </r>
    <r>
      <rPr>
        <b/>
        <sz val="10"/>
        <color theme="1"/>
        <rFont val="Delivery"/>
        <family val="2"/>
      </rPr>
      <t xml:space="preserve">Geschäftsbericht 2023 </t>
    </r>
    <r>
      <rPr>
        <sz val="10"/>
        <color theme="1"/>
        <rFont val="Delivery"/>
        <family val="2"/>
      </rPr>
      <t xml:space="preserve">&gt; Zusammengefasster Lagebericht &gt; Nichtfinanzielle Erklärung &gt; Gesellschaftliche Verantwortung; 
</t>
    </r>
    <r>
      <rPr>
        <b/>
        <sz val="10"/>
        <color theme="1"/>
        <rFont val="Delivery"/>
        <family val="2"/>
      </rPr>
      <t>ESG-Präsentation 2023</t>
    </r>
    <r>
      <rPr>
        <sz val="10"/>
        <color theme="1"/>
        <rFont val="Delivery"/>
        <family val="2"/>
      </rPr>
      <t xml:space="preserve"> &gt; Soziale Verantwortung (insb. &gt; Maßnahmen &gt; Gesundheit &amp; Sicherheit)</t>
    </r>
  </si>
  <si>
    <r>
      <rPr>
        <b/>
        <sz val="10"/>
        <color theme="1"/>
        <rFont val="Delivery"/>
        <family val="2"/>
      </rPr>
      <t xml:space="preserve">Geschäftsbericht 2023 </t>
    </r>
    <r>
      <rPr>
        <sz val="10"/>
        <color theme="1"/>
        <rFont val="Delivery"/>
        <family val="2"/>
      </rPr>
      <t xml:space="preserve">&gt; Zusammengefasster Lagebericht &gt; Nichtfinanzielle Erklärung &gt; Soziales; 
</t>
    </r>
    <r>
      <rPr>
        <b/>
        <sz val="10"/>
        <color theme="1"/>
        <rFont val="Delivery"/>
        <family val="2"/>
      </rPr>
      <t>Geschäftsbericht 2023</t>
    </r>
    <r>
      <rPr>
        <sz val="10"/>
        <color theme="1"/>
        <rFont val="Delivery"/>
        <family val="2"/>
      </rPr>
      <t xml:space="preserve"> &gt; Zusammengefasster Lagebericht &gt; Nichtfinanzielle Erklärung &gt; Gesellschaftliche Verantwortung; 
</t>
    </r>
    <r>
      <rPr>
        <b/>
        <sz val="10"/>
        <color theme="1"/>
        <rFont val="Delivery"/>
        <family val="2"/>
      </rPr>
      <t>ESG Statbook 2023</t>
    </r>
    <r>
      <rPr>
        <sz val="10"/>
        <color theme="1"/>
        <rFont val="Delivery"/>
        <family val="2"/>
      </rPr>
      <t xml:space="preserve"> &gt; Tab. "Entwicklung eigene Belegschaft"</t>
    </r>
  </si>
  <si>
    <r>
      <rPr>
        <b/>
        <sz val="10"/>
        <color theme="1"/>
        <rFont val="Delivery"/>
        <family val="2"/>
      </rPr>
      <t>ESG Statbook 2023</t>
    </r>
    <r>
      <rPr>
        <sz val="10"/>
        <color theme="1"/>
        <rFont val="Delivery"/>
        <family val="2"/>
      </rPr>
      <t xml:space="preserve"> (insb. &gt; Tab. "Vielfalt &amp; Inklusion")</t>
    </r>
  </si>
  <si>
    <r>
      <rPr>
        <b/>
        <sz val="10"/>
        <color theme="1"/>
        <rFont val="Delivery"/>
        <family val="2"/>
      </rPr>
      <t>Geschäftsbericht 2023</t>
    </r>
    <r>
      <rPr>
        <sz val="10"/>
        <color theme="1"/>
        <rFont val="Delivery"/>
        <family val="2"/>
      </rPr>
      <t xml:space="preserve"> &gt; Zusammengefasster Lagebericht &gt; Nichtfinanzielle Erklärung &gt; Gesellschaftliche Verantwortung; 
</t>
    </r>
    <r>
      <rPr>
        <b/>
        <sz val="10"/>
        <color theme="1"/>
        <rFont val="Delivery"/>
        <family val="2"/>
      </rPr>
      <t>Geschäftsbericht 2023</t>
    </r>
    <r>
      <rPr>
        <sz val="10"/>
        <color theme="1"/>
        <rFont val="Delivery"/>
        <family val="2"/>
      </rPr>
      <t xml:space="preserve"> &gt; Zusammengefasster Lagebericht &gt; Nichtfinanzielle Erklärung &gt; Unternehmensführung; 
</t>
    </r>
    <r>
      <rPr>
        <b/>
        <sz val="10"/>
        <color theme="1"/>
        <rFont val="Delivery"/>
        <family val="2"/>
      </rPr>
      <t>ESG-Präsentation 2023</t>
    </r>
    <r>
      <rPr>
        <sz val="10"/>
        <color theme="1"/>
        <rFont val="Delivery"/>
        <family val="2"/>
      </rPr>
      <t xml:space="preserve"> &gt; Unternehmensführung</t>
    </r>
  </si>
  <si>
    <r>
      <rPr>
        <b/>
        <sz val="10"/>
        <color theme="1"/>
        <rFont val="Delivery"/>
        <family val="2"/>
      </rPr>
      <t>Geschäftsbericht 202</t>
    </r>
    <r>
      <rPr>
        <sz val="10"/>
        <color theme="1"/>
        <rFont val="Delivery"/>
        <family val="2"/>
      </rPr>
      <t>3 &gt; Zusammengefasster Lagebericht &gt; Nichtfinanzielle Erklärung &gt; Soziales</t>
    </r>
  </si>
  <si>
    <r>
      <rPr>
        <b/>
        <sz val="10"/>
        <color theme="1"/>
        <rFont val="Delivery"/>
        <family val="2"/>
      </rPr>
      <t>Geschäftsbericht 2023</t>
    </r>
    <r>
      <rPr>
        <sz val="10"/>
        <color theme="1"/>
        <rFont val="Delivery"/>
        <family val="2"/>
      </rPr>
      <t xml:space="preserve"> &gt; Zusammengefasster Lagebericht &gt; Nichtfinanzielle Erklärung &gt; Soziales; 
</t>
    </r>
    <r>
      <rPr>
        <b/>
        <sz val="10"/>
        <color theme="1"/>
        <rFont val="Delivery"/>
        <family val="2"/>
      </rPr>
      <t>Vergütungsbericht 2023</t>
    </r>
  </si>
  <si>
    <r>
      <rPr>
        <b/>
        <sz val="10"/>
        <color theme="1"/>
        <rFont val="Delivery"/>
        <family val="2"/>
      </rPr>
      <t>Geschäftsbericht 2023</t>
    </r>
    <r>
      <rPr>
        <sz val="10"/>
        <color theme="1"/>
        <rFont val="Delivery"/>
        <family val="2"/>
      </rPr>
      <t xml:space="preserve"> &gt; Zusammengefasster Lagebericht &gt; Nichtfinanzielle Erklärung &gt; Soziales; 
</t>
    </r>
    <r>
      <rPr>
        <b/>
        <sz val="10"/>
        <color theme="1"/>
        <rFont val="Delivery"/>
        <family val="2"/>
      </rPr>
      <t>ESG-Präsentation 2023</t>
    </r>
    <r>
      <rPr>
        <sz val="10"/>
        <color theme="1"/>
        <rFont val="Delivery"/>
        <family val="2"/>
      </rPr>
      <t xml:space="preserve"> &gt; Soziale Verantwortung </t>
    </r>
  </si>
  <si>
    <r>
      <rPr>
        <b/>
        <sz val="10"/>
        <color theme="1"/>
        <rFont val="Delivery"/>
        <family val="2"/>
      </rPr>
      <t>Geschäftsbericht 2023</t>
    </r>
    <r>
      <rPr>
        <sz val="10"/>
        <color theme="1"/>
        <rFont val="Delivery"/>
        <family val="2"/>
      </rPr>
      <t xml:space="preserve"> &gt; Zusammengefasster Lagebericht &gt; Nichtfinanzielle Erklärung &gt; Soziales; 
</t>
    </r>
    <r>
      <rPr>
        <b/>
        <sz val="10"/>
        <color theme="1"/>
        <rFont val="Delivery"/>
        <family val="2"/>
      </rPr>
      <t>ESG Statbook 2023</t>
    </r>
    <r>
      <rPr>
        <sz val="10"/>
        <color theme="1"/>
        <rFont val="Delivery"/>
        <family val="2"/>
      </rPr>
      <t xml:space="preserve"> &gt; Tab. "Entwicklung eigene Belegschaft"</t>
    </r>
  </si>
  <si>
    <t>Themenbereich</t>
  </si>
  <si>
    <t>Zusätzliche Anforderungen</t>
  </si>
  <si>
    <t>Hinweis: Informationen zu branchenbasierten Offenlegungsthemen im Sinne der Industry-based Guidance on Implementing IFRS S2 sind dem SASB Index dieses ESG Statbook zu entnehmen.</t>
  </si>
  <si>
    <t>Anforderung</t>
  </si>
  <si>
    <t>1) Arbeitsunfälle pro 200.000 Arbeitsstunden mit mindestens einem Arbeitstag Ausfall nach dem Unfalltag (Lost Time Injury Frequency Rate). Bis 2022: Inkl. mehr als 60 % des externen weisungsgebundenen Personals; ab 2023: 100 %. | 2) Arbeitsunfälle pro 1 MIO Arbeitsstunden mit mindestens einem Arbeitstag Ausfall nach dem Unfalltag (Lost Time Injury Frequency Rate). | 3) Eigene Arbeitnehmer und externes weisungsgebundenes Personal.</t>
  </si>
  <si>
    <t>Den Zeitraum, für den das Ziel angewendet wird</t>
  </si>
  <si>
    <t>Das/die Leitungsgremium / -gremien (dies kann ein Vorstand, ein Ausschuss oder ein gleichwertiges Gremium sein, das mit der Leitung beauftragt ist) oder die Person(en), das/die für die Aufsicht über klimabezogene Risiken und Chancen verantwortlich ist/sind. Insbesondere muss das Unternehmen das Gremium / die Gremien oder die Person(en) benennen und folgende Informationen angeben</t>
  </si>
  <si>
    <t>Die Rolle des Managements in den Unternehmensführungs-Prozessen, -Kontrollen und -Verfahren, die zur Überwachung und Steuerung von bzw. zur Aufsicht über klimabezogene Risiken und Chancen eingesetzt werden, einschließlich folgender Informationen</t>
  </si>
  <si>
    <t>Beschreibung der klimabezogenen Risiken und Chancen, von denen vernünftigerweise erwartet werden kann, dass sie die Entwicklung des Unternehmens beeinflussen</t>
  </si>
  <si>
    <t>Beschreibung für jedes vom Unternehmen identifizierte klimabezogene Risiko, ob es sich bei dem Risiko nach Ansicht des Unternehmens um ein klimabezogenes physisches Risiko oder ein klimabezogenes transitorisches Risiko handelt</t>
  </si>
  <si>
    <t>Erläuterung, wie das Unternehmen die Begriffe „kurzfristig“, „mittelfristig“ und „langfristig“ definiert und wie diese Definitionen mit den Planungshorizonten verknüpft sind, die vom Unternehmen für die strategische Entscheidungsfindung verwendet werden</t>
  </si>
  <si>
    <t>Informationen darüber, wie das Unternehmen in seiner Strategie und Entscheidungsfindung auf klimabezogene Risiken und Chancen reagiert hat und zu reagieren plant, unter anderem wie das Unternehmen plant, die klimabezogenen Ziele, die es sich gesetzt hat, und die Ziele, die es aufgrund von Gesetzen oder Vorschriften erfüllen muss, zu erreichen. Insbesondere muss das Unternehmen folgende Informationen angeben</t>
  </si>
  <si>
    <t>Informationen darüber, wie das Unternehmen Ressourcen für die gemäß Absatz 14(a) angegebenen Aktivitäten bereitstellt bzw. bereitzustellen plant</t>
  </si>
  <si>
    <t>Das Unternehmen muss eine klimabezogene Szenarioanalyse anwenden, um seine Klimaresilienz mit einem Ansatz zu bewerten, der den Umständen des Unternehmens angemessen ist (siehe Absätze B1–B18)</t>
  </si>
  <si>
    <t>Informationen über die vom Unternehmen verwendeten Inputfaktoren, unter anderem</t>
  </si>
  <si>
    <t>Variablen auf nationaler oder regionaler Ebene (zum Beispiel lokale Wettermuster, Demografie, Flächennutzung, Infrastruktur und Verfügbarkeit von natürlichen Ressourcen)</t>
  </si>
  <si>
    <t>Ein Unternehmen muss folgende Angaben machen</t>
  </si>
  <si>
    <t>Informationen, die für die Kategorien der branchenübergreifenden Kennzahlen relevant sind (siehe Absätze 29–31)</t>
  </si>
  <si>
    <t>Ein Unternehmen muss Informationen angeben, die für die Kategorien der branchenübergreifenden Kennzahlen relevant sind</t>
  </si>
  <si>
    <t>Treibhausgase – das Unternehmen muss</t>
  </si>
  <si>
    <t>Scope-1-Treibhausgasemissionen</t>
  </si>
  <si>
    <t>Scope-2-Treibhausgasemissionen</t>
  </si>
  <si>
    <t>Scope-3-Treibhausgasemissionen</t>
  </si>
  <si>
    <t>Kapitaleinsatz – der Betrag der Investitionsausgaben, Finanzierungen oder Finanzinvestitionen, die im Hinblick auf klimabezogene Risiken und Chancen verwendet werden</t>
  </si>
  <si>
    <t>Vergütung – das Unternehmen, muss folgende Informationen angeben</t>
  </si>
  <si>
    <t>Darüber hinaus muss ein Unternehmen die quantitativen und qualitativen klimabezogenen Ziele, die es sich gesetzt hat, angeben, um den Fortschritt bei der Erreichung seiner strategischen Ziele zu überwachen, sowie alle aufgrund von Gesetzen und Vorschriften zu erfüllenden Ziele, einschließlich aller Ziele für Treibhausgasemissionen. Für jedes Ziel muss das Unternehmen, folgende Informationen angeben</t>
  </si>
  <si>
    <t>Ein Unternehmen muss Informationen über seinen Ansatz zur Festlegung und Überprüfung jedes Ziels angeben sowie darüber, wie es die Fortschritte in Bezug auf jedes Ziel überwacht, unter anderem</t>
  </si>
  <si>
    <t>Ein Unternehmen muss Informationen über seine Leistung in Bezug auf jedes klimabezogene Ziel sowie eine Analyse von Trends oder Veränderungen in der Leistung des Unternehmens angeben</t>
  </si>
  <si>
    <t>Für jedes Ziel bezogen auf Treibhausgasemissionen gemäß Absatz 33–35, muss ein Unternehmen folgende Angaben machen</t>
  </si>
  <si>
    <t>Wie Verantwortlichkeiten für klimabezogene Risiken und Chancen in der Geschäftsordnung, in Mandaten, Rollenbeschreibungen und anderen damit verbundenen Richtlinien, die für das Gremium / die Gremien oder die Person(en) gelten, berücksichtigt werden</t>
  </si>
  <si>
    <t>Wie das Gremium / die Gremien oder die Person(en) bestimmt/bestimmen, ob geeignete Fähigkeiten und Kompetenzen zur Beaufsichtigung von Strategien, die zur Reaktion auf klimabezogene Risiken und Chancen entwickelt werden, vorhanden sind oder erarbeitet werden</t>
  </si>
  <si>
    <t>Wie und wie häufig das Gremium / die Gremien oder die Person(en) über klimabezogene Risiken und Chancen informiert werden</t>
  </si>
  <si>
    <t>Wie das Gremium / die Gremien oder die Person(en) klimabezogene Risiken und Chancen bei der Beaufsichtigung der Strategie des Unternehmens, seiner Entscheidungen in Bezug auf wesentliche Transaktionen und seiner Risikomanagementprozesse und der damit verbundenen Richtlinien berücksichtigt/berücksichtigen, unter anderem ob das Gremium / die Gremien oder Person(en) die mit diesen Risiken und Chancen verbundenen Abwägungen  berücksichtigt hat/haben</t>
  </si>
  <si>
    <t>Wie das Gremium / die Gremien oder die Person(en) die Festlegung von Zielen im Zusammenhang mit klimabezogenen Risiken und Chancen beaufsichtigt/beaufsichtigen und die Fortschritte bezogen auf diese Ziele überwacht/überwachen (siehe Absätze 33–36), unter anderem, ob und wie die einschlägigen Leistungskennzahlen in die Vergütungspolitik einbezogen werden (siehe Absatz 29(g))</t>
  </si>
  <si>
    <t>Ob die Rolle an eine spezielle Position auf Managementebene oder einen speziellen Ausschuss auf Managementebene delegiert wird und wie die Aufsicht über diese Position oder diesen Ausschuss ausgeübt wird</t>
  </si>
  <si>
    <t>Ob das Management Kontrollen und Verfahren einsetzt, um die Aufsicht über klimabezogene Risiken und Chancen zu unterstützen, und wenn ja, wie diese Kontrollen und Verfahren in andere interne Funktionen integriert sind</t>
  </si>
  <si>
    <t>Die klimabezogenen Risiken und Chancen, von denen vernünftigerweise erwartet werden kann, dass sie die Entwicklung des Unternehmens beeinflussen (siehe Absätze 10–12)</t>
  </si>
  <si>
    <t>Konkrete Angabe, für jede(s) vom Unternehmen identifizierte Risiko bzw. Chance, über welchen Zeitraum – kurz-, mittel- oder langfristig – die Auswirkungen für jede(s) klimabezogene Risiko bzw. Chance vernünftigerweise zu erwarten wären</t>
  </si>
  <si>
    <t>Die aktuellen und erwarteten Auswirkungen dieser klimabezogenen Risiken und Chancen auf das Geschäftsmodell und die Wertschöpfungskette des Unternehmens (siehe Absatz 13)</t>
  </si>
  <si>
    <t>Eine Beschreibung der aktuellen und erwarteten Auswirkungen von klimabezogenen Risiken und Chancen auf das Geschäftsmodell und die Wertschöpfungskette des Unternehmens</t>
  </si>
  <si>
    <t>Eine Beschreibung, in welchem Bereich des Geschäftsmodells und der Wertschöpfungskette des Unternehmens klimabezogene Risiken und Chancen konzentriert sind (zum Beispiel geografische Regionen, Anlagen und Arten von Vermögenswerten)</t>
  </si>
  <si>
    <t>Die Auswirkungen dieser klimabezogenen Risiken und Chancen auf die Strategie und die Entscheidungsfindung des Unternehmens, einschließlich Informationen über seinen klimabezogenen Übergangsplan (siehe Absatz 14)</t>
  </si>
  <si>
    <t>Aktuelle und erwartete Änderungen am Geschäftsmodell des Unternehmens, einschließlich der Ressourcenverteilung allokation, um klimabezogenen Risiken und Chancen zu begegnen (diese Änderungen könnten beispielsweise Pläne zur Verwaltung oder Stilllegung von kohlenstoff-, energie- oder wasserintensiven Betrieben, Ressourcenverteilung, die sich aus Änderungen in der Nachfrage oder der Lieferkette ergeben, Ressourcenverteilung, die sich aus der Geschäftsentwicklung durch Investitionen oder zusätzliche Forschungs- und Entwicklungsausgaben ergeben, sowie Akquisitionen oder Veräußerungen umfassen)</t>
  </si>
  <si>
    <t>Aktuelle und voraussichtliche direkte Klimaschutz- und Anpassungsmaßnahmen (zum Beispiel durch Änderungen von Produktionsprozessen oder -anlagen, Standortwechsel von Anlagen, Personalanpassungen und Änderungen der Produktspezifikationen)</t>
  </si>
  <si>
    <t>Aktuelle und voraussichtliche indirekte Klimaschutz- und Anpassungsmaßnahmen (zum Beispiel durch die Zusammenarbeit mit Kunden und Lieferketten)</t>
  </si>
  <si>
    <t>Etwaige klimabezogene Übergangspläne des Unternehmens, einschließlich Informationen über wesentliche Annahmen, die bei der Entwicklung seiner Übergangspläne verwendet wurden, und die Abhängigkeiten, von denen die Übergangspläne des Unternehmens betroffen sind</t>
  </si>
  <si>
    <t>Wie das Unternehmen beabsichtigt, klimabezogene Ziele zu erreichen, einschließlich der Ziele für Treibhausgasemissionen, die gemäß der Absätze 33–36 beschrieben werden</t>
  </si>
  <si>
    <t>Quantitative und qualitative Informationen über den Fortschritt bezogen auf die in früheren Berichtsperioden angegebenen Pläne gemäß Absatz 14(a)</t>
  </si>
  <si>
    <t>Die Auswirkungen dieser klimabezogenen Risiken und Chancen auf die Vermögens-, Finanz- und Ertragslage und die Zahlungsströme des Unternehmens in der Berichtsperiode sowie die erwarteten kurz-, mittel- und langfristigen Auswirkungen auf die Vermögens-, Finanz- und Ertragslage und die Zahlungsströme des Unternehmens, unter Berücksichtigung der Art und Weise, wie diese klimabezogenen Risiken und Chancen in die Finanzplanung des Unternehmens einbezogen werden (siehe Absätze 15–21)</t>
  </si>
  <si>
    <t>Die Klimaresilienz der Strategie des Unternehmens und seines Geschäftsmodells gegenüber klimabezogenen Änderungen, Entwicklungen und Unsicherheiten, unter Berücksichtigung der vom Unternehmen identifizierten klimabezogenen Risiken und Chancen (siehe Absatz 22)</t>
  </si>
  <si>
    <t>Die Klimaresilienz-Bewertung des Unternehmens zum Bilanzstichtag, die den Adressaten von Finanzberichten für allgemeine Zwecke ermöglichen sollen, folgende Sachverhalte nachzuvollziehen</t>
  </si>
  <si>
    <t>Die etwaigen Auswirkungen der Bewertung des Unternehmens auf seine Strategie und sein Geschäftsmodell, einschließlich der Frage, wie das Unternehmen auf die in der klimabezogenen Szenarioanalyse ermittelten Auswirkungen reagieren müsste</t>
  </si>
  <si>
    <t>Die wesentlichen, mit Unwägbarkeiten behafteten Bereiche, die bei der Klimaresilienz-Bewertung des Unternehmens berücksichtigt wurden</t>
  </si>
  <si>
    <t>Die Fähigkeit des Unternehmens, seine Strategie und sein Geschäftsmodell kurz-, mittel- und langfristig an den Klimawandel anzupassen, einschließlich</t>
  </si>
  <si>
    <t>Der Verfügbarkeit und Flexibilität der vorhandenen finanziellen Ressourcen des Unternehmens, um auf die in der klimabezogenen Szenarioanalyse identifizierten Auswirkungen zu reagieren, einschließlich der Steuerung klimabezogener Risiken und der Nutzung klimabezogener Chancen</t>
  </si>
  <si>
    <t>Der Fähigkeit des Unternehmens, die bestehenden Vermögenswerte neu einzusetzen, einem neuen Zweck zuzuführen, zu modernisieren oder stillzulegen</t>
  </si>
  <si>
    <t>Die Auswirkungen der aktuellen und geplanten Investitionen des Unternehmens in Klimaschutz- und Anpassungsmaßnahmen sowie in klimabezogene Chancen zwecks Klimaresilienz</t>
  </si>
  <si>
    <t>Wie und wann die klimabezogene Szenarioanalyse durchgeführt wurde, unter anderem</t>
  </si>
  <si>
    <t>Welche klimabezogenen Szenarien das Unternehmen für die Analyse herangezogen hat und die Quellen für diese Szenarien</t>
  </si>
  <si>
    <t>Ob die Analyse eine Vielzahl unterschiedlicher klimabezogener Szenarien umfasste</t>
  </si>
  <si>
    <t>Ob die für die Analyse herangezogenen klimabezogenen Szenarien mit klimabezogenen transitorischen Risiken oder klimabezogenen physischen Risiken in Zusammenhang stehen</t>
  </si>
  <si>
    <t>Ob das Unternehmen aus seinen Szenarien eines ausgewählt hat, das dem neuesten internationalen Klimaschutzabkommen entspricht</t>
  </si>
  <si>
    <t>Warum das Unternehmen entschieden hat, dass die von ihm ausgewählten klimabezogenen Szenarien für die Bewertung seiner Resilienz gegenüber klimabezogenen Änderungen, Entwicklungen oder Unsicherheiten maßgeblich sind</t>
  </si>
  <si>
    <t>Die Zeiträume, die das Unternehmen in der Analyse verwendet hat</t>
  </si>
  <si>
    <t>Welchen Umfang der Geschäftstätigkeit das Unternehmen in der Analyse zugrunde gelegt hat (zum Beispiel die in der Analyse verwendeten operativen Standorte und Unternehmensbereiche)</t>
  </si>
  <si>
    <r>
      <t>Die</t>
    </r>
    <r>
      <rPr>
        <b/>
        <sz val="10"/>
        <rFont val="Delivery"/>
        <family val="2"/>
      </rPr>
      <t xml:space="preserve"> </t>
    </r>
    <r>
      <rPr>
        <sz val="10"/>
        <rFont val="Delivery"/>
        <family val="2"/>
      </rPr>
      <t>Hauptannahmen, die das Unternehmen im Rahmen der Analyse getroffen hat, einschließlich Annahmen über</t>
    </r>
  </si>
  <si>
    <t>Die klimabezogene Politik in der Gerichtsbarkeit, in der das Unternehmen tätig ist</t>
  </si>
  <si>
    <t>Makroökonomische Trends</t>
  </si>
  <si>
    <t>Technologische Entwicklungen</t>
  </si>
  <si>
    <t>Die Berichtsperiode, in der die klimabezogene Szenarioanalyse durchgeführt wurde (siehe Absatz B18)</t>
  </si>
  <si>
    <t>Die Prozesse und die damit verbundenen Richtlinien, die das Unternehmen nutzt, um klimabezogene Risiken zu identifizieren, zu bewerten, zu priorisieren und zu überwachen, einschließlich Informationen über</t>
  </si>
  <si>
    <t>Die Inputfaktoren und Parameter, die das Unternehmen verwendet (zum Beispiel Informationen über Datenquellen und Umfang der Geschäftstätigkeit, die in den Prozessen abgedeckt ist)</t>
  </si>
  <si>
    <t>Ob und wie das Unternehmen eine klimabezogene Szenarioanalyse zur Identifizierung klimabezogener Risiken verwendet</t>
  </si>
  <si>
    <t>Wie das Unternehmen die Art, die Wahrscheinlichkeit und das Ausmaß der Auswirkungen dieser Risiken beurteilt (zum Beispiel verwendete qualitative Faktoren, quantitative Schwellenwerte oder sonstige Kriterien)</t>
  </si>
  <si>
    <t>Ob und wie das Unternehmen klimabezogene Risiken im Vergleich zu anderen Risikoarten priorisiert</t>
  </si>
  <si>
    <t>Wie das Unternehmen klimabezogene Risiken überwacht</t>
  </si>
  <si>
    <t>Ob und wie das Unternehmen die von ihm verwendeten Prozesse im Vergleich zur vorherigen Berichtsperiode geändert hat</t>
  </si>
  <si>
    <t>Die Prozesse, die das Unternehmen nutzt, um klimabezogene Risiken zu identifizieren, zu bewerten, zu priorisieren und zu überwachen, einschließlich Informationen darüber, ob und wie das Unternehmen eine klimabezogene Szenarioanalyse zur Identifizierung klimabezogener Risiken verwendet</t>
  </si>
  <si>
    <t>Das Ausmaß und die Art und Weise, wie die Prozesse zur Identifizierung, Bewertung, Priorisierung und Überwachung klimabezogener Risiken und Chancen in den allgemeinen Risikomanagementprozess des Unternehmens integriert sind und hierin genutzt werden</t>
  </si>
  <si>
    <t>Integrierte Offenlegung zur Vermeidung von doppelten Angaben zum Risikomanagement</t>
  </si>
  <si>
    <t>Vom Unternehmen gesetzte Ziele und alle aufgrund von Gesetzen oder Vorschriften zu erfüllenden Ziele, um klimabezogene Risiken abzumildern oder sich an sie anzupassen oder klimabezogene Chancen zu nutzen, einschließlich der vom Leitungsgremium oder der Geschäftsleitung verwendeten Kennzahlen zur Messung der Fortschritte bei der Zielerreichung (siehe Absätze 33–37)</t>
  </si>
  <si>
    <r>
      <t>Seine absoluten Brutto-Treibhausgasemissionen, die während der Berichtsperiode generiert wurden, in Tonnen CO</t>
    </r>
    <r>
      <rPr>
        <vertAlign val="subscript"/>
        <sz val="10"/>
        <rFont val="Delivery"/>
        <family val="2"/>
      </rPr>
      <t>2</t>
    </r>
    <r>
      <rPr>
        <sz val="10"/>
        <rFont val="Delivery"/>
        <family val="2"/>
      </rPr>
      <t>-Äquivalent angeben (siehe Absätze B19–B22), wobei diese wie folgt zu klassifizieren sind</t>
    </r>
  </si>
  <si>
    <t>Seine Treibhausgasemissionen nach den Vorgaben des Greenhouse Gas Protocol: A Corporate Accounting and Reporting Standard (2004) messen, es sei denn, eine zuständige Behörde oder eine Börse, an der das Unternehmen notiert ist, verlangt eine andere Methode zur Messung seiner Treibhausgasemissionen (siehe Absätze B23–B25)</t>
  </si>
  <si>
    <t>Den Ansatz angeben, den es zur Messung seiner Treibhausgasemissionen verwendet (siehe Absätze B26–B29), darunter</t>
  </si>
  <si>
    <t>Den Messansatz, die Inputfaktoren und die Annahmen, die das Unternehmen zur Messung seiner Treibhausgasemissionen verwendet</t>
  </si>
  <si>
    <t>Den Grund, warum das Unternehmen den Messansatz, die Inputfaktoren und die Annahmen gewählt hat, den/die es zur Messung seiner Treibhausgasemissionen verwendet; und</t>
  </si>
  <si>
    <t>Etwaige Änderungen, die das Unternehmen während der Berichtsperiode am Messansatz, an den Inputfaktoren und den Annahmen vorgenommen hat, sowie die Gründe für diese Änderungen</t>
  </si>
  <si>
    <t>Für nach Absatz 29(a)(i)(1)–(2) berichtete Scope-1- und Scope-2-Treibhausgasemissionen, sind die Emissionen wie folgt aufzuschlüsseln</t>
  </si>
  <si>
    <t>Nach Konsolidierungskreis (für ein Unternehmen, das IFRS anwendet, würden zum Beispiel das Mutterunternehmen und seine konsolidierten Tochterunternehmen zum Konsolidierungskreis gehören)</t>
  </si>
  <si>
    <t>Andere Beteiligungsgesellschaften, die von Absatz 29(a)(iv)(1) ausgenommen sind (für ein Unternehmen, das IFRS anwendet, würden hierzu zum Beispiel assoziierte Unternehmen, Gemeinschaftsunternehmen und nicht konsolidierte Tochterunternehmen gehören)</t>
  </si>
  <si>
    <t>Für, nach Absatz 29(a)(i)(2) berichteten, Scope-2-Treibhausgasemissionen, standortbasierten Scope-2-Treibhausgasemissionen angeben und Informationen über alle vertraglichen Instrumente bereitstellen, die bei den Adressaten zum Verständnis der Scope-2-Treibhausgasemissionen des Unternehmens beitragen (siehe Absätze B30–B31)</t>
  </si>
  <si>
    <t>Für nach Absatz 29(a)(i)(3) berichtete Scope-3-Treibhausgasemissionen, und unter Bezugnahme auf Absätze B32–B57, sind folgende Informationen anzugeben</t>
  </si>
  <si>
    <t>Die Kategorien, die in der Kennzahl des Unternehmens für Scope-3-Treibhausgasemissionen enthalten sind, in Übereinstimmung mit den Scope-3-Kategorien, die im Greenhouse Gas Protocol Corporate Value Chain (Scope 3) Accounting and Reporting Standard (2011) beschrieben sind</t>
  </si>
  <si>
    <t>Zusätzliche Informationen über die Treibhausgasemissionen des Unternehmens der Kategorie 15 oder die mit Finanzinvestitionen verbundenen Emissionen (finanzierte Emissionen), wenn die Tätigkeit des Unternehmens die Vermögensverwaltung bzw. die Tätigkeit als Geschäftsbank oder Versicherung umfasst (siehe Absatz B58–B63)</t>
  </si>
  <si>
    <t>Klimabezogene transitorische Risiken – Betrag und Anteil der Vermögenswerte oder Geschäftstätigkeiten, die durch klimabezogene transitorische Risiken gefährdet sind</t>
  </si>
  <si>
    <t>Klimabezogene physische Risiken – Betrag und Anteil der Vermögenswerte oder Geschäftstätigkeiten, die durch klimabezogene physische Risiken gefährdet sind</t>
  </si>
  <si>
    <t>Klimabezogene Chancen – Betrag und Anteil der Vermögenswerte oder Geschäftstätigkeiten, die auf klimabezogene Chancen ausgerichtet sind</t>
  </si>
  <si>
    <r>
      <t>Interne CO</t>
    </r>
    <r>
      <rPr>
        <vertAlign val="subscript"/>
        <sz val="10"/>
        <color theme="0" tint="-0.499984740745262"/>
        <rFont val="Delivery"/>
        <family val="2"/>
      </rPr>
      <t>2</t>
    </r>
    <r>
      <rPr>
        <sz val="10"/>
        <color theme="0" tint="-0.499984740745262"/>
        <rFont val="Delivery"/>
        <family val="2"/>
      </rPr>
      <t>-Preise – das Unternehmen, muss folgende Informationen angeben</t>
    </r>
  </si>
  <si>
    <r>
      <t>Eine Erläuterung, ob und wie das Unternehmen den CO</t>
    </r>
    <r>
      <rPr>
        <vertAlign val="subscript"/>
        <sz val="10"/>
        <rFont val="Delivery"/>
        <family val="2"/>
      </rPr>
      <t>2</t>
    </r>
    <r>
      <rPr>
        <sz val="10"/>
        <rFont val="Delivery"/>
        <family val="2"/>
      </rPr>
      <t>-Preis bei der Entscheidungsfindung berücksichtigt (zum Beispiel bei Investitionsentscheidungen, Verrechnungspreisen und Szenarioanalysen)</t>
    </r>
  </si>
  <si>
    <t>Den Preis pro Tonne Treibhausgasemissionen, den das Unternehmen zur Bewertung der Kosten seiner Treibhausgasemissionen verwendet</t>
  </si>
  <si>
    <t>Eine Beschreibung, ob und wie klimabezogene Überlegungen bei der Vergütung von Führungskräften berücksichtigt werden (siehe auch Absatz 6(a)(v))</t>
  </si>
  <si>
    <t>Den Anteil der in der Berichtsperiode zugesprochenen Vergütung von Führungskräften, die mit klimabezogenen Überlegungen in Verbindung steht</t>
  </si>
  <si>
    <t>Die für die Festlegung des Ziels verwendete Metrik (siehe Absätze B66–B67)</t>
  </si>
  <si>
    <t>Die Absicht hinter dem Ziel (zum Beispiel Klimaschutz, Anpassung oder Übereinstimmung mit wissenschaftlich fundierten Initiativen)</t>
  </si>
  <si>
    <t>Den Teil des Unternehmens, auf den das Ziel angewendet wird (zum Beispiel ob das Ziel auf das Unternehmen in seiner Gesamtheit oder nur auf einen Teil des Unternehmens, wie einen bestimmten Unternehmensbereich oder eine bestimmte geografische Region, angewendet wird)</t>
  </si>
  <si>
    <t>Den Basiszeitraum, ab dem der Fortschritt gemessen wird</t>
  </si>
  <si>
    <t>Etwaige Meilensteine und Zwischenziele</t>
  </si>
  <si>
    <t>Wenn das Ziel quantitativ ist, ob es sich um ein absolutes Ziel oder ein Intensitätsziel handelt</t>
  </si>
  <si>
    <t>Wie das neueste internationale Klimaschutzabkommen, einschließlich rechtlicher Verpflichtungen, die sich aus diesem Abkommen ergeben, das Ziel beeinflusst hat</t>
  </si>
  <si>
    <t>Ob das Ziel und die Methodik für die Festlegung des Ziels von Dritten validiert wurde</t>
  </si>
  <si>
    <t>Die Prozesse des Unternehmens für die Überprüfung des Ziels</t>
  </si>
  <si>
    <t>Die Kennzahlen, die für die Überwachung der Zielerreichung verwendet werden; und</t>
  </si>
  <si>
    <t>Etwaige Anpassungen des Ziels und eine Erläuterung für diese Anpassung</t>
  </si>
  <si>
    <t>Auf welche Treibhausgase sich das Ziel erstreckt</t>
  </si>
  <si>
    <t>Ob das Ziel sich auf Scope-1-, Scope-2- oder Scope-3-Treibhausgasemissionen erstreckt</t>
  </si>
  <si>
    <t>Ob es sich bei dem Ziel um ein Brutto-Ziel oder ein Netto-Ziel für Treibhausgasemissionen handelt. Wenn das Unternehmen ein Netto-Ziel für Treibhausgasemissionen angibt, muss es auch das zugehörige Brutto-Ziel für Treibhausgasemissionen gesondert angeben (siehe Absätze B68–B69)</t>
  </si>
  <si>
    <t>Ob das Ziel mithilfe eines sektorspezifischen Dekarbonisierungsansatzes abgeleitet wurde</t>
  </si>
  <si>
    <r>
      <t>Die von dem Unternehmen geplante Nutzung von CO</t>
    </r>
    <r>
      <rPr>
        <vertAlign val="subscript"/>
        <sz val="10"/>
        <rFont val="Delivery"/>
        <family val="2"/>
      </rPr>
      <t>2</t>
    </r>
    <r>
      <rPr>
        <sz val="10"/>
        <rFont val="Delivery"/>
        <family val="2"/>
      </rPr>
      <t>-Gutschriften zum Ausgleich von Treibhausgasemissionen, um ein Netto-Ziel für Treibhausgasemissionen zu erreichen. Im Rahmen der Erläuterung der geplanten Nutzung von CO</t>
    </r>
    <r>
      <rPr>
        <vertAlign val="subscript"/>
        <sz val="10"/>
        <rFont val="Delivery"/>
        <family val="2"/>
      </rPr>
      <t>2</t>
    </r>
    <r>
      <rPr>
        <sz val="10"/>
        <rFont val="Delivery"/>
        <family val="2"/>
      </rPr>
      <t>-Gutschriften muss das Unternehmen unter anderem folgende Informationen, unter Bezugnahme auf Absätze B70–B71, angeben</t>
    </r>
  </si>
  <si>
    <r>
      <t>Das Ausmaß und die Art und Weise, wie die Erreichung des Netto-Ziels für Treibhausgasemissionen von der Nutzung von CO</t>
    </r>
    <r>
      <rPr>
        <vertAlign val="subscript"/>
        <sz val="10"/>
        <rFont val="Delivery"/>
        <family val="2"/>
      </rPr>
      <t>2</t>
    </r>
    <r>
      <rPr>
        <sz val="10"/>
        <rFont val="Delivery"/>
        <family val="2"/>
      </rPr>
      <t>-Gutschriften abhängt</t>
    </r>
  </si>
  <si>
    <r>
      <t>Welche(s) System(e) von Dritten zur Verifizierung oder Zertifizierung der CO</t>
    </r>
    <r>
      <rPr>
        <vertAlign val="subscript"/>
        <sz val="10"/>
        <rFont val="Delivery"/>
        <family val="2"/>
      </rPr>
      <t>2</t>
    </r>
    <r>
      <rPr>
        <sz val="10"/>
        <rFont val="Delivery"/>
        <family val="2"/>
      </rPr>
      <t>-Gutschriften herangezogen werden</t>
    </r>
  </si>
  <si>
    <r>
      <t>Die Art der CO2-Gutschrift, einschließlich der Frage, ob die zugrunde liegende Kompensation auf natürlichen Prozessen oder auf einem technologischen CO</t>
    </r>
    <r>
      <rPr>
        <vertAlign val="subscript"/>
        <sz val="10"/>
        <rFont val="Delivery"/>
        <family val="2"/>
      </rPr>
      <t>2</t>
    </r>
    <r>
      <rPr>
        <sz val="10"/>
        <rFont val="Delivery"/>
        <family val="2"/>
      </rPr>
      <t>-Abbau basiert und ob der zugrunde liegende Ausgleich durch CO</t>
    </r>
    <r>
      <rPr>
        <vertAlign val="subscript"/>
        <sz val="10"/>
        <rFont val="Delivery"/>
        <family val="2"/>
      </rPr>
      <t>2</t>
    </r>
    <r>
      <rPr>
        <sz val="10"/>
        <rFont val="Delivery"/>
        <family val="2"/>
      </rPr>
      <t>-Reduktion oder -Abbau erreicht wird</t>
    </r>
  </si>
  <si>
    <r>
      <t>Alle anderen Faktoren, die notwendig sind, damit die Adressaten allgemeiner Finanzberichte die Glaubwürdigkeit und Integrität der CO</t>
    </r>
    <r>
      <rPr>
        <vertAlign val="subscript"/>
        <sz val="10"/>
        <rFont val="Delivery"/>
        <family val="2"/>
      </rPr>
      <t>2</t>
    </r>
    <r>
      <rPr>
        <sz val="10"/>
        <rFont val="Delivery"/>
        <family val="2"/>
      </rPr>
      <t>-Gutschriften, die das Unternehmen zu nutzen beabsichtigt, nachvollziehen können (zum Beispiel Annahmen über die Dauerhaftigkeit der Kohlenstoffkompensation)</t>
    </r>
  </si>
  <si>
    <t xml:space="preserve">1) Einschließlich THG-Emissionen von Bahn, Fähren und Geschäftswagen, die nicht gesondert aufgeführt sind (zusammen &lt; 1 %). | 2) bis 2022 inklusive Group Functions. | 3) DEFRA-Berichtsleitfaden, DIN EN 16258, IPCC-Richtlinien, Internationale Energieagentur (IEA).  | 4) Betriebsdaten aus operativen und Business-Intelligence-Systemen, Emissionsfaktoren für Luft-, See- und Straßentransporte. | 5) Die Daten werden in der Regel von den Lieferanten/Subunternehmen nicht berichtet. Berechnung auf der Grundlage der Kraftstoffarten und der DIN-EN-16258-Faktoren. | 6) Extrapolation der Emissionsdaten unseres Vertragsreisebüros zur vollständigen Abdeckung von Dienstreisen. | 7) DEFRA-Berichtsleitfaden, neue Berechnungsmethode ab 2022. | 8) Berechnung der Daten anhand der Gesamtzahl der Beschäftigten sowie nationaler Statistiken, neue Berechnungsmethode ab 2022. | 9) Stillgelegt im Berichtsjahr für das Vorjahr. </t>
  </si>
  <si>
    <t xml:space="preserve">ESG Statbook 2023 </t>
  </si>
  <si>
    <t>Flotte</t>
  </si>
  <si>
    <r>
      <rPr>
        <b/>
        <sz val="10"/>
        <color theme="1"/>
        <rFont val="Delivery"/>
        <family val="2"/>
      </rPr>
      <t>Ziel 2030:</t>
    </r>
    <r>
      <rPr>
        <sz val="10"/>
        <color theme="1"/>
        <rFont val="Delivery"/>
        <family val="2"/>
      </rPr>
      <t xml:space="preserve"> Bis zu 7 MRD € für Dekarbonisierungsmaßnahmen ausgeben</t>
    </r>
  </si>
  <si>
    <t>Umsatzanteil/Gesamtumsatz</t>
  </si>
  <si>
    <t>Capex-Anteil/Gesamt-Capex</t>
  </si>
  <si>
    <t>Opex-Anteil/Gesamt-Opex</t>
  </si>
  <si>
    <r>
      <t>Teilzeitbeschäftigte</t>
    </r>
    <r>
      <rPr>
        <vertAlign val="superscript"/>
        <sz val="10"/>
        <color theme="1"/>
        <rFont val="Delivery"/>
        <family val="2"/>
      </rPr>
      <t>1</t>
    </r>
  </si>
  <si>
    <t>GRI Inhaltsindex 2023</t>
  </si>
  <si>
    <r>
      <t xml:space="preserve">ESG-Präsentation 2023 </t>
    </r>
    <r>
      <rPr>
        <sz val="10"/>
        <color theme="1"/>
        <rFont val="Delivery"/>
        <family val="2"/>
      </rPr>
      <t xml:space="preserve">&gt; Unternehmensführung &gt; Weitere Themen </t>
    </r>
  </si>
  <si>
    <t>TCFD-Berichtsindex 2023</t>
  </si>
  <si>
    <t>Weltwirtschaftsforum - Berichterstattung zu nachhaltiger Wertschöpfung 2023</t>
  </si>
  <si>
    <r>
      <t xml:space="preserve">IFRS S2 Index 2023 </t>
    </r>
    <r>
      <rPr>
        <sz val="12"/>
        <color theme="0"/>
        <rFont val="Delivery"/>
        <family val="2"/>
      </rPr>
      <t>(Übersetzung durch DHL Group erfolgt)</t>
    </r>
  </si>
  <si>
    <t>SASB-Berichterstattung 2023</t>
  </si>
  <si>
    <t>ESRS E1 Inhaltsindex 2023</t>
  </si>
  <si>
    <t>Vergütungsbericht: https://group.dhl.com/content/dam/deutschepostdhl/de/about-us/about-us-assets/remuneration/dhl-group-verguetungsbericht-2023.pdf</t>
  </si>
  <si>
    <r>
      <rPr>
        <b/>
        <sz val="10"/>
        <color theme="1"/>
        <rFont val="Delivery"/>
        <family val="2"/>
      </rPr>
      <t>Geschäftsbericht 2023</t>
    </r>
    <r>
      <rPr>
        <sz val="10"/>
        <color theme="1"/>
        <rFont val="Delivery"/>
        <family val="2"/>
      </rPr>
      <t xml:space="preserve"> &gt; Zusammengefasster Lagebericht &gt; Nichtfinanzielle Erklärung </t>
    </r>
  </si>
  <si>
    <r>
      <rPr>
        <b/>
        <sz val="10"/>
        <color theme="1"/>
        <rFont val="Delivery"/>
        <family val="2"/>
      </rPr>
      <t>Geschäftsbericht 2023</t>
    </r>
    <r>
      <rPr>
        <sz val="10"/>
        <color theme="1"/>
        <rFont val="Delivery"/>
        <family val="2"/>
      </rPr>
      <t xml:space="preserve"> &gt; Zusammengefasster Lagebericht &gt; Prognose, Chancen und Risiken</t>
    </r>
  </si>
  <si>
    <r>
      <rPr>
        <b/>
        <sz val="10"/>
        <color theme="1"/>
        <rFont val="Delivery"/>
        <family val="2"/>
      </rPr>
      <t xml:space="preserve">Geschäftsbericht 2023 </t>
    </r>
    <r>
      <rPr>
        <sz val="10"/>
        <color theme="1"/>
        <rFont val="Delivery"/>
        <family val="2"/>
      </rPr>
      <t>&gt; Zusammengefasster Lagebericht &gt; Prognose, Chancen und Risiken</t>
    </r>
  </si>
  <si>
    <r>
      <rPr>
        <b/>
        <sz val="10"/>
        <color theme="1"/>
        <rFont val="Delivery"/>
        <family val="2"/>
      </rPr>
      <t xml:space="preserve">Geschäftsbericht 2023 </t>
    </r>
    <r>
      <rPr>
        <sz val="10"/>
        <color theme="1"/>
        <rFont val="Delivery"/>
        <family val="2"/>
      </rPr>
      <t xml:space="preserve">&gt; Zusammengefasster Lagebericht &gt; Nichtfinanzielle Erklärung </t>
    </r>
  </si>
  <si>
    <r>
      <rPr>
        <b/>
        <sz val="10"/>
        <color theme="1"/>
        <rFont val="Delivery"/>
        <family val="2"/>
      </rPr>
      <t xml:space="preserve">Geschäftsbericht 2023 </t>
    </r>
    <r>
      <rPr>
        <sz val="10"/>
        <color theme="1"/>
        <rFont val="Delivery"/>
        <family val="2"/>
      </rPr>
      <t xml:space="preserve">&gt; Zusammengefasster Lagebericht &gt; Prognose, Chancen und Risiken;
</t>
    </r>
    <r>
      <rPr>
        <b/>
        <sz val="10"/>
        <color theme="1"/>
        <rFont val="Delivery"/>
        <family val="2"/>
      </rPr>
      <t>ESG-Präsentation 2023</t>
    </r>
  </si>
  <si>
    <r>
      <rPr>
        <b/>
        <sz val="10"/>
        <color theme="1"/>
        <rFont val="Delivery"/>
        <family val="2"/>
      </rPr>
      <t xml:space="preserve">Geschäftsbericht 2023 </t>
    </r>
    <r>
      <rPr>
        <sz val="10"/>
        <color theme="1"/>
        <rFont val="Delivery"/>
        <family val="2"/>
      </rPr>
      <t>&gt; Zusammengefasster Lagebericht &gt; Nichtfinanzielle Erklärung</t>
    </r>
  </si>
  <si>
    <r>
      <rPr>
        <b/>
        <sz val="10"/>
        <rFont val="Delivery"/>
        <family val="2"/>
      </rPr>
      <t xml:space="preserve">Geschäftsbericht 2023 </t>
    </r>
    <r>
      <rPr>
        <sz val="10"/>
        <rFont val="Delivery"/>
        <family val="2"/>
      </rPr>
      <t xml:space="preserve">&gt; Zusammengefasster Lagebericht &gt; Nichtfinanzielle Erklärung &gt; Grundlagen &gt;  Nachhaltigkeit in Strategie und Vergütung verankert;
</t>
    </r>
    <r>
      <rPr>
        <b/>
        <sz val="10"/>
        <rFont val="Delivery"/>
        <family val="2"/>
      </rPr>
      <t>Vergütungsbericht 2023</t>
    </r>
  </si>
  <si>
    <r>
      <rPr>
        <b/>
        <sz val="10"/>
        <rFont val="Delivery"/>
        <family val="2"/>
      </rPr>
      <t>Geschäftsbericht 2023</t>
    </r>
    <r>
      <rPr>
        <sz val="10"/>
        <rFont val="Delivery"/>
        <family val="2"/>
      </rPr>
      <t xml:space="preserve"> &gt; Zusammengefasster Lagebericht &gt; Nichtfinanzielle Erklärung &gt; Grundlagen &gt; Nachhaltigkeit in Strategie und Vergütung verankert;
</t>
    </r>
    <r>
      <rPr>
        <b/>
        <sz val="10"/>
        <rFont val="Delivery"/>
        <family val="2"/>
      </rPr>
      <t xml:space="preserve">Geschäftsbericht 2023 </t>
    </r>
    <r>
      <rPr>
        <sz val="10"/>
        <rFont val="Delivery"/>
        <family val="2"/>
      </rPr>
      <t xml:space="preserve">&gt; Zusammengefasster Lagebericht &gt; Nichtfinanzielle Erklärung &gt; Grundlagen &gt; Steuerung und Planung;
</t>
    </r>
    <r>
      <rPr>
        <b/>
        <sz val="10"/>
        <rFont val="Delivery"/>
        <family val="2"/>
      </rPr>
      <t xml:space="preserve">Geschäftsbericht 2023 </t>
    </r>
    <r>
      <rPr>
        <sz val="10"/>
        <rFont val="Delivery"/>
        <family val="2"/>
      </rPr>
      <t xml:space="preserve">&gt; Zusammengefasster Lagebericht &gt; Nichtfinanzielle Erklärung &gt; Grundlagen &gt; Organisation der Nachhaltigkeit;
</t>
    </r>
    <r>
      <rPr>
        <b/>
        <sz val="10"/>
        <rFont val="Delivery"/>
        <family val="2"/>
      </rPr>
      <t>Geschäftsbericht 2023</t>
    </r>
    <r>
      <rPr>
        <sz val="10"/>
        <rFont val="Delivery"/>
        <family val="2"/>
      </rPr>
      <t xml:space="preserve"> &gt; Zusammengefasster Lagebericht &gt; Nichtfinanzielle Erklärung &gt; Umwelt &gt; Klimaschutz im Fokus unseres Geschäfts;
</t>
    </r>
    <r>
      <rPr>
        <b/>
        <sz val="10"/>
        <rFont val="Delivery"/>
        <family val="2"/>
      </rPr>
      <t xml:space="preserve">Geschäftsbericht 2023 </t>
    </r>
    <r>
      <rPr>
        <sz val="10"/>
        <rFont val="Delivery"/>
        <family val="2"/>
      </rPr>
      <t xml:space="preserve">&gt; Zusammengefasster Lagebericht &gt; Nichtfinanzielle Erklärung &gt; Umwelt &gt; Klimaziele umsetzen;
</t>
    </r>
    <r>
      <rPr>
        <b/>
        <sz val="10"/>
        <rFont val="Delivery"/>
        <family val="2"/>
      </rPr>
      <t xml:space="preserve">Geschäftsbericht 2023 </t>
    </r>
    <r>
      <rPr>
        <sz val="10"/>
        <rFont val="Delivery"/>
        <family val="2"/>
      </rPr>
      <t xml:space="preserve">&gt; Zusammengefasster Lagebericht &gt; Nichtfinanzielle Erklärung &gt; Umwelt &gt; Fortschritt in der Dekarbonisierung;
</t>
    </r>
    <r>
      <rPr>
        <b/>
        <sz val="10"/>
        <rFont val="Delivery"/>
        <family val="2"/>
      </rPr>
      <t xml:space="preserve">Geschäftsbericht 2023 </t>
    </r>
    <r>
      <rPr>
        <sz val="10"/>
        <rFont val="Delivery"/>
        <family val="2"/>
      </rPr>
      <t xml:space="preserve">&gt; Zusammengefasster Lagebericht &gt; Nichtfinanzielle Erklärung &gt; Umwelt &gt; Nachhaltige Technologien und Kraftstoffe nutzen;
</t>
    </r>
    <r>
      <rPr>
        <b/>
        <sz val="10"/>
        <rFont val="Delivery"/>
        <family val="2"/>
      </rPr>
      <t xml:space="preserve">Geschäftsbericht 2023 </t>
    </r>
    <r>
      <rPr>
        <sz val="10"/>
        <rFont val="Delivery"/>
        <family val="2"/>
      </rPr>
      <t xml:space="preserve">&gt; Zusammengefasster Lagebericht &gt; Nichtfinanzielle Erklärung &gt; Umwelt &gt; Zusätzliche Ausgaben für Dekarbonisierung;
</t>
    </r>
    <r>
      <rPr>
        <b/>
        <sz val="10"/>
        <rFont val="Delivery"/>
        <family val="2"/>
      </rPr>
      <t xml:space="preserve">Geschäftsbericht 2023 </t>
    </r>
    <r>
      <rPr>
        <sz val="10"/>
        <rFont val="Delivery"/>
        <family val="2"/>
      </rPr>
      <t xml:space="preserve">&gt; Zusammengefasster Lagebericht &gt; Nichtfinanzielle Erklärung &gt; Umwelt &gt; Unternehmensbereiche treiben Dekarbonisierung voran;
</t>
    </r>
    <r>
      <rPr>
        <b/>
        <sz val="10"/>
        <rFont val="Delivery"/>
        <family val="2"/>
      </rPr>
      <t xml:space="preserve">Geschäftsbericht 2023 </t>
    </r>
    <r>
      <rPr>
        <sz val="10"/>
        <rFont val="Delivery"/>
        <family val="2"/>
      </rPr>
      <t xml:space="preserve">&gt; Zusammengefasster Lagebericht &gt; Nichtfinanzielle Erklärung &gt; Umwelt &gt; Energieverbrauch und -effizienz;
</t>
    </r>
    <r>
      <rPr>
        <b/>
        <sz val="10"/>
        <rFont val="Delivery"/>
        <family val="2"/>
      </rPr>
      <t xml:space="preserve">Geschäftsbericht 2023 </t>
    </r>
    <r>
      <rPr>
        <sz val="10"/>
        <rFont val="Delivery"/>
        <family val="2"/>
      </rPr>
      <t xml:space="preserve">&gt; Grundlagen &gt; Steuerung &gt; Treibhausgasemissionen steuern und reduzieren
</t>
    </r>
  </si>
  <si>
    <r>
      <rPr>
        <b/>
        <sz val="10"/>
        <rFont val="Delivery"/>
        <family val="2"/>
      </rPr>
      <t>Geschäftsbericht 2023</t>
    </r>
    <r>
      <rPr>
        <sz val="10"/>
        <rFont val="Delivery"/>
        <family val="2"/>
      </rPr>
      <t xml:space="preserve"> &gt; Zusammengefasster Lagebericht &gt; Nichtfinanzielle Erklärung &gt; Umwelt &gt; Risiken aus dem Klimawandel;
</t>
    </r>
    <r>
      <rPr>
        <b/>
        <sz val="10"/>
        <rFont val="Delivery"/>
        <family val="2"/>
      </rPr>
      <t>Geschäftsbericht 2023</t>
    </r>
    <r>
      <rPr>
        <sz val="10"/>
        <rFont val="Delivery"/>
        <family val="2"/>
      </rPr>
      <t xml:space="preserve"> &gt; Zusammengefasster Lagebericht &gt; Prognose, Chancen und Risiken &gt; Chancen- und Risikomanagement;
</t>
    </r>
    <r>
      <rPr>
        <b/>
        <sz val="10"/>
        <rFont val="Delivery"/>
        <family val="2"/>
      </rPr>
      <t>Geschäftsbericht 2023</t>
    </r>
    <r>
      <rPr>
        <sz val="10"/>
        <rFont val="Delivery"/>
        <family val="2"/>
      </rPr>
      <t xml:space="preserve"> &gt; Zusammengefasster Lagebericht &gt; Prognose, Chancen und Risiken &gt; Chancen und Risiken in Kategorien</t>
    </r>
  </si>
  <si>
    <r>
      <rPr>
        <b/>
        <sz val="10"/>
        <rFont val="Delivery"/>
        <family val="2"/>
      </rPr>
      <t xml:space="preserve">Geschäftsbericht 2023 </t>
    </r>
    <r>
      <rPr>
        <sz val="10"/>
        <rFont val="Delivery"/>
        <family val="2"/>
      </rPr>
      <t xml:space="preserve">&gt; Zusammengefasster Lagebericht &gt; Nichtfinanzielle Erklärung &gt; Umwelt &gt; Risiken aus dem Klimawandel;
</t>
    </r>
    <r>
      <rPr>
        <b/>
        <sz val="10"/>
        <rFont val="Delivery"/>
        <family val="2"/>
      </rPr>
      <t xml:space="preserve">Geschäftsbericht 2023 </t>
    </r>
    <r>
      <rPr>
        <sz val="10"/>
        <rFont val="Delivery"/>
        <family val="2"/>
      </rPr>
      <t xml:space="preserve">&gt; Zusammengefasster Lagebericht &gt; Nichtfinanzielle Erklärung &gt; Umwelt &gt; Fortschritt in der Dekarbonisierung;
</t>
    </r>
    <r>
      <rPr>
        <b/>
        <sz val="10"/>
        <rFont val="Delivery"/>
        <family val="2"/>
      </rPr>
      <t>Geschäftsbericht 2023</t>
    </r>
    <r>
      <rPr>
        <sz val="10"/>
        <rFont val="Delivery"/>
        <family val="2"/>
      </rPr>
      <t xml:space="preserve"> &gt; Zusammengefasster Lagebericht &gt; Nichtfinanzielle Erklärung &gt; Umwelt &gt; THG-Emissionen</t>
    </r>
  </si>
  <si>
    <r>
      <rPr>
        <b/>
        <sz val="10"/>
        <rFont val="Delivery"/>
        <family val="2"/>
      </rPr>
      <t>DHL Group Environmental and Energy Policy;</t>
    </r>
    <r>
      <rPr>
        <sz val="10"/>
        <rFont val="Delivery"/>
        <family val="2"/>
      </rPr>
      <t xml:space="preserve">
</t>
    </r>
    <r>
      <rPr>
        <b/>
        <sz val="10"/>
        <rFont val="Delivery"/>
        <family val="2"/>
      </rPr>
      <t xml:space="preserve">Geschäftsbericht 2023 </t>
    </r>
    <r>
      <rPr>
        <sz val="10"/>
        <rFont val="Delivery"/>
        <family val="2"/>
      </rPr>
      <t>&gt; Zusammengefasster Lagebericht &gt; Nichtfinanzielle Erklärung &gt; Umwelt &gt; Klimaziele umsetzen</t>
    </r>
  </si>
  <si>
    <r>
      <rPr>
        <b/>
        <sz val="10"/>
        <rFont val="Delivery"/>
        <family val="2"/>
      </rPr>
      <t>Geschäftsbericht 2023</t>
    </r>
    <r>
      <rPr>
        <sz val="10"/>
        <rFont val="Delivery"/>
        <family val="2"/>
      </rPr>
      <t xml:space="preserve"> &gt; Zusammengefasster Lagebericht &gt; Nichtfinanzielle Erklärung &gt; Umwelt &gt; Klimaziele umsetzen;
</t>
    </r>
    <r>
      <rPr>
        <b/>
        <sz val="10"/>
        <rFont val="Delivery"/>
        <family val="2"/>
      </rPr>
      <t>Geschäftsbericht 2023</t>
    </r>
    <r>
      <rPr>
        <sz val="10"/>
        <rFont val="Delivery"/>
        <family val="2"/>
      </rPr>
      <t xml:space="preserve"> &gt; Zusammengefasster Lagebericht &gt; Nichtfinanzielle Erklärung &gt; Umwelt &gt; Risiken aus dem Klimawandel;
</t>
    </r>
    <r>
      <rPr>
        <b/>
        <sz val="10"/>
        <rFont val="Delivery"/>
        <family val="2"/>
      </rPr>
      <t>Geschäftsbericht 2023</t>
    </r>
    <r>
      <rPr>
        <sz val="10"/>
        <rFont val="Delivery"/>
        <family val="2"/>
      </rPr>
      <t xml:space="preserve"> &gt; Zusammengefasster Lagebericht &gt; Nichtfinanzielle Erklärung &gt; Umwelt &gt; Fortschritt in der Dekarbonisierung;
</t>
    </r>
    <r>
      <rPr>
        <b/>
        <sz val="10"/>
        <rFont val="Delivery"/>
        <family val="2"/>
      </rPr>
      <t>Geschäftsbericht 2023</t>
    </r>
    <r>
      <rPr>
        <sz val="10"/>
        <rFont val="Delivery"/>
        <family val="2"/>
      </rPr>
      <t xml:space="preserve"> &gt; Zusammengefasster Lagebericht &gt; Nichtfinanzielle Erklärung &gt; Umwelt &gt; THG-Emissionen;
</t>
    </r>
    <r>
      <rPr>
        <b/>
        <sz val="10"/>
        <rFont val="Delivery"/>
        <family val="2"/>
      </rPr>
      <t xml:space="preserve">Geschäftsbericht 2023 </t>
    </r>
    <r>
      <rPr>
        <sz val="10"/>
        <rFont val="Delivery"/>
        <family val="2"/>
      </rPr>
      <t xml:space="preserve">&gt; Zusammengefasster Lagebericht &gt; Nichtfinanzielle Erklärung &gt; Umwelt &gt; Nachhaltige Technologien und Kraftstoffe nutzen;
</t>
    </r>
    <r>
      <rPr>
        <b/>
        <sz val="10"/>
        <rFont val="Delivery"/>
        <family val="2"/>
      </rPr>
      <t>Geschäftsbericht 2023</t>
    </r>
    <r>
      <rPr>
        <sz val="10"/>
        <rFont val="Delivery"/>
        <family val="2"/>
      </rPr>
      <t xml:space="preserve"> &gt; Zusammengefasster Lagebericht &gt; Nichtfinanzielle Erklärung &gt; Umwelt &gt; Zusätzliche Ausgaben für Dekarbonisierung;
</t>
    </r>
    <r>
      <rPr>
        <b/>
        <sz val="10"/>
        <rFont val="Delivery"/>
        <family val="2"/>
      </rPr>
      <t>Geschäftsbericht 2023</t>
    </r>
    <r>
      <rPr>
        <sz val="10"/>
        <rFont val="Delivery"/>
        <family val="2"/>
      </rPr>
      <t xml:space="preserve"> &gt; Zusammengefasster Lagebericht &gt; Nichtfinanzielle Erklärung &gt; Umwelt &gt; Unternehmensbereiche treiben Dekarbonisierung voran;
</t>
    </r>
    <r>
      <rPr>
        <b/>
        <sz val="10"/>
        <rFont val="Delivery"/>
        <family val="2"/>
      </rPr>
      <t>Geschäftsbericht 2023</t>
    </r>
    <r>
      <rPr>
        <sz val="10"/>
        <rFont val="Delivery"/>
        <family val="2"/>
      </rPr>
      <t xml:space="preserve"> &gt; Prognose, Chancen und Risiken &gt; Prognose &gt; Treibhausgasemissionen begrenzen</t>
    </r>
  </si>
  <si>
    <r>
      <rPr>
        <b/>
        <sz val="10"/>
        <rFont val="Delivery"/>
        <family val="2"/>
      </rPr>
      <t>Geschäftsbericht 2023</t>
    </r>
    <r>
      <rPr>
        <sz val="10"/>
        <rFont val="Delivery"/>
        <family val="2"/>
      </rPr>
      <t xml:space="preserve"> &gt; Zusammengefasster Lagebericht &gt; Nichtfinanzielle Erklärung &gt; Umwelt &gt; Klimaschutz im Fokus unseres Geschäfts;
</t>
    </r>
    <r>
      <rPr>
        <b/>
        <sz val="10"/>
        <rFont val="Delivery"/>
        <family val="2"/>
      </rPr>
      <t>Geschäftsbericht 2023</t>
    </r>
    <r>
      <rPr>
        <sz val="10"/>
        <rFont val="Delivery"/>
        <family val="2"/>
      </rPr>
      <t xml:space="preserve"> &gt; Zusammengefasster Lagebericht &gt; Nichtfinanzielle Erklärung &gt; Umwelt &gt; Nachhaltige Technologien und Kraftstoffe nutzen;
</t>
    </r>
    <r>
      <rPr>
        <b/>
        <sz val="10"/>
        <rFont val="Delivery"/>
        <family val="2"/>
      </rPr>
      <t xml:space="preserve">Geschäftsbericht 2023 </t>
    </r>
    <r>
      <rPr>
        <sz val="10"/>
        <rFont val="Delivery"/>
        <family val="2"/>
      </rPr>
      <t xml:space="preserve">&gt; Zusammengefasster Lagebericht &gt; Nichtfinanzielle Erklärung &gt; Umwelt &gt; Ermittlung THG-Emissionen gesamt für Basisjahr 2021;
</t>
    </r>
    <r>
      <rPr>
        <b/>
        <sz val="10"/>
        <rFont val="Delivery"/>
        <family val="2"/>
      </rPr>
      <t>Geschäftsbericht 2023</t>
    </r>
    <r>
      <rPr>
        <sz val="10"/>
        <rFont val="Delivery"/>
        <family val="2"/>
      </rPr>
      <t xml:space="preserve"> &gt; Zusammengefasster Lagebericht &gt; Grundlagen &gt; Steuerung &gt; Treibhausgasemissionen steuern und reduzieren</t>
    </r>
  </si>
  <si>
    <r>
      <rPr>
        <b/>
        <sz val="10"/>
        <rFont val="Delivery"/>
        <family val="2"/>
      </rPr>
      <t>Geschäftsbericht 2023</t>
    </r>
    <r>
      <rPr>
        <sz val="10"/>
        <rFont val="Delivery"/>
        <family val="2"/>
      </rPr>
      <t xml:space="preserve"> &gt; Zusammengefasster Lagebericht &gt; Nichtfinanzielle Erklärung &gt; Umwelt &gt; Klimaschutz im Fokus unseres Geschäfts;
</t>
    </r>
    <r>
      <rPr>
        <b/>
        <sz val="10"/>
        <rFont val="Delivery"/>
        <family val="2"/>
      </rPr>
      <t xml:space="preserve">Geschäftsbericht 2023 </t>
    </r>
    <r>
      <rPr>
        <sz val="10"/>
        <rFont val="Delivery"/>
        <family val="2"/>
      </rPr>
      <t xml:space="preserve">&gt; Zusammengefasster Lagebericht &gt; Nichtfinanzielle Erklärung &gt; Umwelt &gt; Energieverbrauch und -effizienz;
</t>
    </r>
    <r>
      <rPr>
        <b/>
        <sz val="10"/>
        <rFont val="Delivery"/>
        <family val="2"/>
      </rPr>
      <t xml:space="preserve">Geschäftsbericht 2023 </t>
    </r>
    <r>
      <rPr>
        <sz val="10"/>
        <rFont val="Delivery"/>
        <family val="2"/>
      </rPr>
      <t xml:space="preserve">&gt; Zusammengefasster Lagebericht &gt; Nichtfinanzielle Erklärung &gt; Umwelt &gt; Energieverbrauch in Flotten und Gebäuden (Scopes 1 und 2);
</t>
    </r>
    <r>
      <rPr>
        <b/>
        <sz val="10"/>
        <rFont val="Delivery"/>
        <family val="2"/>
      </rPr>
      <t>ESG Statbook 2023</t>
    </r>
    <r>
      <rPr>
        <sz val="10"/>
        <rFont val="Delivery"/>
        <family val="2"/>
      </rPr>
      <t xml:space="preserve"> &gt; Tab. "Energieverbrauch"</t>
    </r>
  </si>
  <si>
    <r>
      <rPr>
        <b/>
        <sz val="10"/>
        <rFont val="Delivery"/>
        <family val="2"/>
      </rPr>
      <t xml:space="preserve">Geschäftsbericht 2023 </t>
    </r>
    <r>
      <rPr>
        <sz val="10"/>
        <rFont val="Delivery"/>
        <family val="2"/>
      </rPr>
      <t xml:space="preserve">&gt; Zusammengefasster Lagebericht &gt; Nichtfinanzielle Erklärung &gt; Umwelt &gt; Fortschritt in der Dekarbonisierung;
</t>
    </r>
    <r>
      <rPr>
        <b/>
        <sz val="10"/>
        <rFont val="Delivery"/>
        <family val="2"/>
      </rPr>
      <t>Geschäftsbericht 2023</t>
    </r>
    <r>
      <rPr>
        <sz val="10"/>
        <rFont val="Delivery"/>
        <family val="2"/>
      </rPr>
      <t xml:space="preserve"> &gt; Zusammengefasster Lagebericht &gt; Nichtfinanzielle Erklärung &gt; Umwelt &gt; THG-Emissionen;
</t>
    </r>
    <r>
      <rPr>
        <b/>
        <sz val="10"/>
        <rFont val="Delivery"/>
        <family val="2"/>
      </rPr>
      <t>ESG Statbook 2023</t>
    </r>
    <r>
      <rPr>
        <sz val="10"/>
        <rFont val="Delivery"/>
        <family val="2"/>
      </rPr>
      <t xml:space="preserve"> &gt; Tab. "Energieverbrauch"
</t>
    </r>
  </si>
  <si>
    <r>
      <rPr>
        <b/>
        <sz val="10"/>
        <rFont val="Delivery"/>
        <family val="2"/>
      </rPr>
      <t>Geschäftsbericht 2023</t>
    </r>
    <r>
      <rPr>
        <sz val="10"/>
        <rFont val="Delivery"/>
        <family val="2"/>
      </rPr>
      <t xml:space="preserve"> &gt; Zusammengefasster Lagebericht &gt; Nichtfinanzielle Erklärung &gt; Umwelt &gt; Nachhaltige Technologien und Kraftstoffe nutzen;
</t>
    </r>
    <r>
      <rPr>
        <b/>
        <sz val="10"/>
        <rFont val="Delivery"/>
        <family val="2"/>
      </rPr>
      <t>ESG Statbook 2023</t>
    </r>
    <r>
      <rPr>
        <sz val="10"/>
        <rFont val="Delivery"/>
        <family val="2"/>
      </rPr>
      <t xml:space="preserve"> &gt; Tab. "THG-Emissionen"</t>
    </r>
  </si>
  <si>
    <r>
      <t xml:space="preserve">Geschäftsbericht 2023 </t>
    </r>
    <r>
      <rPr>
        <sz val="10"/>
        <rFont val="Delivery"/>
        <family val="2"/>
      </rPr>
      <t>&gt; Zusammengefasster Lagebericht &gt; Nichtfinanzielle Erklärung &gt; Grundlagen &gt; Organisation der Nachhaltigkeit;</t>
    </r>
    <r>
      <rPr>
        <b/>
        <sz val="10"/>
        <rFont val="Delivery"/>
        <family val="2"/>
      </rPr>
      <t xml:space="preserve">
Geschäftsbericht 2023 </t>
    </r>
    <r>
      <rPr>
        <sz val="10"/>
        <rFont val="Delivery"/>
        <family val="2"/>
      </rPr>
      <t>&gt; Zusammengefasster Lagebericht &gt; Prognose, Chancen und Risiken &gt; Chancen- und Risikomanagement</t>
    </r>
  </si>
  <si>
    <r>
      <rPr>
        <b/>
        <sz val="10"/>
        <rFont val="Delivery"/>
        <family val="2"/>
      </rPr>
      <t>Geschäftsbericht 2023</t>
    </r>
    <r>
      <rPr>
        <sz val="10"/>
        <rFont val="Delivery"/>
        <family val="2"/>
      </rPr>
      <t xml:space="preserve"> &gt; Zusammengefasster Lagebericht &gt; Governance &gt; Erklärung zur Unternehmensführung</t>
    </r>
  </si>
  <si>
    <r>
      <rPr>
        <b/>
        <sz val="10"/>
        <rFont val="Delivery"/>
        <family val="2"/>
      </rPr>
      <t xml:space="preserve">Geschäftsbericht 2023 </t>
    </r>
    <r>
      <rPr>
        <sz val="10"/>
        <rFont val="Delivery"/>
        <family val="2"/>
      </rPr>
      <t xml:space="preserve">&gt; Zusammengefasster Lagebericht &gt; Nichtfinanzielle Erklärung &gt; Grundlagen &gt; Steuerung und Planung;
</t>
    </r>
    <r>
      <rPr>
        <b/>
        <sz val="10"/>
        <rFont val="Delivery"/>
        <family val="2"/>
      </rPr>
      <t xml:space="preserve">Geschäftsbericht 2023 </t>
    </r>
    <r>
      <rPr>
        <sz val="10"/>
        <rFont val="Delivery"/>
        <family val="2"/>
      </rPr>
      <t xml:space="preserve">&gt; Zusammengefasster Lagebericht &gt; Nichtfinanzielle Erklärung &gt; Grundlagen &gt; Nichtfinanzielle Risiken;
</t>
    </r>
    <r>
      <rPr>
        <b/>
        <sz val="10"/>
        <rFont val="Delivery"/>
        <family val="2"/>
      </rPr>
      <t xml:space="preserve">Geschäftsbericht 2023 </t>
    </r>
    <r>
      <rPr>
        <sz val="10"/>
        <rFont val="Delivery"/>
        <family val="2"/>
      </rPr>
      <t>&gt; Zusammengefasster Lagebericht &gt; Prognose, Chancen und Risiken &gt; Chancen- und Risikomanagement</t>
    </r>
  </si>
  <si>
    <r>
      <rPr>
        <b/>
        <sz val="10"/>
        <rFont val="Delivery"/>
        <family val="2"/>
      </rPr>
      <t xml:space="preserve">Geschäftsbericht 2023 </t>
    </r>
    <r>
      <rPr>
        <sz val="10"/>
        <rFont val="Delivery"/>
        <family val="2"/>
      </rPr>
      <t>&gt; Zusammengefasster Lagebericht &gt; Nichtfinanzielle Erklärung &gt; Grundlagen &gt; Steuerung und Planung;</t>
    </r>
    <r>
      <rPr>
        <b/>
        <sz val="10"/>
        <rFont val="Delivery"/>
        <family val="2"/>
      </rPr>
      <t xml:space="preserve">
Geschäftsbericht 2023 </t>
    </r>
    <r>
      <rPr>
        <sz val="10"/>
        <rFont val="Delivery"/>
        <family val="2"/>
      </rPr>
      <t xml:space="preserve">&gt; Zusammengefasster Lagebericht &gt; Nichtfinanzielle Erklärung &gt; Grundlagen &gt; Nichtfinanzielle Risiken;
</t>
    </r>
    <r>
      <rPr>
        <b/>
        <sz val="10"/>
        <rFont val="Delivery"/>
        <family val="2"/>
      </rPr>
      <t xml:space="preserve">Geschäftsbericht 2023 </t>
    </r>
    <r>
      <rPr>
        <sz val="10"/>
        <rFont val="Delivery"/>
        <family val="2"/>
      </rPr>
      <t xml:space="preserve">&gt; Zusammengefasster Lagebericht &gt; Nichtfinanzielle Erklärung &gt; Grundlagen &gt; Organisation der Nachhaltigkeit;
</t>
    </r>
    <r>
      <rPr>
        <b/>
        <sz val="10"/>
        <rFont val="Delivery"/>
        <family val="2"/>
      </rPr>
      <t xml:space="preserve">Geschäftsbericht 2023 </t>
    </r>
    <r>
      <rPr>
        <sz val="10"/>
        <rFont val="Delivery"/>
        <family val="2"/>
      </rPr>
      <t>&gt; Zusammengefasster Lagebericht &gt; Prognose, Chancen und Risiken &gt; Chancen- und Risikomanagement</t>
    </r>
  </si>
  <si>
    <r>
      <rPr>
        <b/>
        <sz val="10"/>
        <rFont val="Delivery"/>
        <family val="2"/>
      </rPr>
      <t xml:space="preserve">Geschäftsbericht 2023 </t>
    </r>
    <r>
      <rPr>
        <sz val="10"/>
        <rFont val="Delivery"/>
        <family val="2"/>
      </rPr>
      <t xml:space="preserve">&gt; Zusammengefasster Lagebericht &gt; Nichtfinanzielle Erklärung &gt; Grundlagen &gt; Nachhaltigkeit in Strategie und Vergütung verankert;
</t>
    </r>
    <r>
      <rPr>
        <b/>
        <sz val="10"/>
        <rFont val="Delivery"/>
        <family val="2"/>
      </rPr>
      <t xml:space="preserve">Geschäftsbericht 2023 </t>
    </r>
    <r>
      <rPr>
        <sz val="10"/>
        <rFont val="Delivery"/>
        <family val="2"/>
      </rPr>
      <t xml:space="preserve">&gt; Zusammengefasster Lagebericht &gt; Nichtfinanzielle Erklärung &gt; Grundlagen &gt; Steuerung und Planung;
</t>
    </r>
    <r>
      <rPr>
        <b/>
        <sz val="10"/>
        <rFont val="Delivery"/>
        <family val="2"/>
      </rPr>
      <t xml:space="preserve">Geschäftsbericht 2023 </t>
    </r>
    <r>
      <rPr>
        <sz val="10"/>
        <rFont val="Delivery"/>
        <family val="2"/>
      </rPr>
      <t xml:space="preserve">&gt; Zusammengefasster Lagebericht &gt; Nichtfinanzielle Erklärung &gt; Grundlagen &gt; Organisation der Nachhaltigkeit;
</t>
    </r>
    <r>
      <rPr>
        <b/>
        <sz val="10"/>
        <rFont val="Delivery"/>
        <family val="2"/>
      </rPr>
      <t>Vergütungsbericht 2023</t>
    </r>
  </si>
  <si>
    <r>
      <rPr>
        <b/>
        <sz val="10"/>
        <rFont val="Delivery"/>
        <family val="2"/>
      </rPr>
      <t>Geschäftsbericht 2023</t>
    </r>
    <r>
      <rPr>
        <sz val="10"/>
        <rFont val="Delivery"/>
        <family val="2"/>
      </rPr>
      <t xml:space="preserve"> &gt; Zusammengefasster Lagebericht &gt; Nichtfinanzielle Erklärung &gt; Grundlagen &gt; Organisation der Nachhaltigkeit</t>
    </r>
  </si>
  <si>
    <r>
      <rPr>
        <b/>
        <sz val="10"/>
        <rFont val="Delivery"/>
        <family val="2"/>
      </rPr>
      <t xml:space="preserve">Geschäftsbericht 2023 </t>
    </r>
    <r>
      <rPr>
        <sz val="10"/>
        <rFont val="Delivery"/>
        <family val="2"/>
      </rPr>
      <t xml:space="preserve">&gt; Zusammengefasster Lagebericht &gt; Nichtfinanzielle Erklärung &gt; Grundlagen &gt; Organisation der Nachhaltigkeit;
</t>
    </r>
    <r>
      <rPr>
        <b/>
        <sz val="10"/>
        <rFont val="Delivery"/>
        <family val="2"/>
      </rPr>
      <t xml:space="preserve">Geschäftsbericht 2023 </t>
    </r>
    <r>
      <rPr>
        <sz val="10"/>
        <rFont val="Delivery"/>
        <family val="2"/>
      </rPr>
      <t xml:space="preserve">&gt; Zusammengefasster Lagebericht &gt; Nichtfinanzielle Erklärung &gt; Grundlagen &gt; Nichtfinanzielle Risiken;
</t>
    </r>
    <r>
      <rPr>
        <b/>
        <sz val="10"/>
        <rFont val="Delivery"/>
        <family val="2"/>
      </rPr>
      <t xml:space="preserve">Geschäftsbericht 2023 </t>
    </r>
    <r>
      <rPr>
        <sz val="10"/>
        <rFont val="Delivery"/>
        <family val="2"/>
      </rPr>
      <t xml:space="preserve">&gt; Zusammengefasster Lagebericht &gt; Prognose, Chancen und Risiken &gt; Chancen- und Risikomanagement;
</t>
    </r>
    <r>
      <rPr>
        <b/>
        <sz val="10"/>
        <rFont val="Delivery"/>
        <family val="2"/>
      </rPr>
      <t xml:space="preserve">Geschäftsbericht 2023 </t>
    </r>
    <r>
      <rPr>
        <sz val="10"/>
        <rFont val="Delivery"/>
        <family val="2"/>
      </rPr>
      <t>&gt; Zusammengefasster Lagebericht &gt; Prognose, Chancen und Risiken &gt;  Internes Kontrollsystem &gt; Internes Kontrollsystem in den Funktionsbereichen</t>
    </r>
  </si>
  <si>
    <r>
      <rPr>
        <b/>
        <sz val="10"/>
        <rFont val="Delivery"/>
        <family val="2"/>
      </rPr>
      <t xml:space="preserve">Geschäftsbericht 2023 </t>
    </r>
    <r>
      <rPr>
        <sz val="10"/>
        <rFont val="Delivery"/>
        <family val="2"/>
      </rPr>
      <t xml:space="preserve">&gt; Zusammengefasster Lagebericht &gt; Nichtfinanzielle Erklärung &gt; Grundlagen &gt; Nichtfinanzielle Risiken;
</t>
    </r>
    <r>
      <rPr>
        <b/>
        <sz val="10"/>
        <rFont val="Delivery"/>
        <family val="2"/>
      </rPr>
      <t xml:space="preserve">Geschäftsbericht 2023 </t>
    </r>
    <r>
      <rPr>
        <sz val="10"/>
        <rFont val="Delivery"/>
        <family val="2"/>
      </rPr>
      <t xml:space="preserve">&gt; Zusammengefasster Lagebericht &gt; Nichtfinanzielle Erklärung &gt; Umwelt &gt; Risiken aus dem Klimawandel;
</t>
    </r>
    <r>
      <rPr>
        <b/>
        <sz val="10"/>
        <rFont val="Delivery"/>
        <family val="2"/>
      </rPr>
      <t>Geschäftsbericht 2023</t>
    </r>
    <r>
      <rPr>
        <sz val="10"/>
        <rFont val="Delivery"/>
        <family val="2"/>
      </rPr>
      <t xml:space="preserve"> &gt; Zusammengefasster Lagebericht &gt; Prognose, Chancen und Risiken &gt; Chancen und Risiken in Kategorien</t>
    </r>
  </si>
  <si>
    <r>
      <rPr>
        <b/>
        <sz val="10"/>
        <rFont val="Delivery"/>
        <family val="2"/>
      </rPr>
      <t xml:space="preserve">Geschäftsbericht 2023 </t>
    </r>
    <r>
      <rPr>
        <sz val="10"/>
        <rFont val="Delivery"/>
        <family val="2"/>
      </rPr>
      <t>&gt; Zusammengefasster Lagebericht &gt; Nichtfinanzielle Erklärung &gt; Grundlagen &gt; Nichtfinanzielle Risiken;</t>
    </r>
    <r>
      <rPr>
        <b/>
        <sz val="10"/>
        <rFont val="Delivery"/>
        <family val="2"/>
      </rPr>
      <t xml:space="preserve">
Geschäftsbericht 2023 </t>
    </r>
    <r>
      <rPr>
        <sz val="10"/>
        <rFont val="Delivery"/>
        <family val="2"/>
      </rPr>
      <t xml:space="preserve">&gt; Zusammengefasster Lagebericht &gt; Nichtfinanzielle Erklärung &gt; Umwelt &gt; Risiken aus dem Klimawandel;
</t>
    </r>
    <r>
      <rPr>
        <b/>
        <sz val="10"/>
        <rFont val="Delivery"/>
        <family val="2"/>
      </rPr>
      <t>Geschäftsbericht 2023</t>
    </r>
    <r>
      <rPr>
        <sz val="10"/>
        <rFont val="Delivery"/>
        <family val="2"/>
      </rPr>
      <t xml:space="preserve"> &gt; Zusammengefasster Lagebericht &gt; Prognose, Chancen und Risiken &gt; Chancen und Risiken in Kategorien</t>
    </r>
  </si>
  <si>
    <r>
      <rPr>
        <b/>
        <sz val="10"/>
        <rFont val="Delivery"/>
        <family val="2"/>
      </rPr>
      <t xml:space="preserve">Geschäftsbericht 2023 </t>
    </r>
    <r>
      <rPr>
        <sz val="10"/>
        <rFont val="Delivery"/>
        <family val="2"/>
      </rPr>
      <t>&gt; Zusammengefasster Lagebericht &gt; Nichtfinanzielle Erklärung &gt; Umwelt &gt; Risiken aus dem Klimawandel</t>
    </r>
  </si>
  <si>
    <r>
      <rPr>
        <b/>
        <sz val="10"/>
        <rFont val="Delivery"/>
        <family val="2"/>
      </rPr>
      <t xml:space="preserve">Geschäftsbericht 2023 </t>
    </r>
    <r>
      <rPr>
        <sz val="10"/>
        <rFont val="Delivery"/>
        <family val="2"/>
      </rPr>
      <t>&gt; Zusammengefasster Lagebericht &gt; Nichtfinanzielle Erklärung &gt; Umwelt &gt; Klimaschutz im Fokus unseres Geschäfts</t>
    </r>
  </si>
  <si>
    <r>
      <t xml:space="preserve">Geschäftsbericht 2023 </t>
    </r>
    <r>
      <rPr>
        <sz val="10"/>
        <rFont val="Delivery"/>
        <family val="2"/>
      </rPr>
      <t>&gt; Zusammengefasster Lagebericht &gt; Nichtfinanzielle Erklärung &gt; Grundlagen &gt; Berichtsinhalte und materielle Themen;</t>
    </r>
    <r>
      <rPr>
        <b/>
        <sz val="10"/>
        <rFont val="Delivery"/>
        <family val="2"/>
      </rPr>
      <t xml:space="preserve">
Geschäftsbericht 2023 </t>
    </r>
    <r>
      <rPr>
        <sz val="10"/>
        <rFont val="Delivery"/>
        <family val="2"/>
      </rPr>
      <t>&gt; Zusammengefasster Lagebericht &gt; Nichtfinanzielle Erklärung &gt; Grundlagen &gt; Nachhaltigkeit in Strategie und Vergütung verankert;</t>
    </r>
    <r>
      <rPr>
        <b/>
        <sz val="10"/>
        <rFont val="Delivery"/>
        <family val="2"/>
      </rPr>
      <t xml:space="preserve">
Geschäftsbericht 2023 </t>
    </r>
    <r>
      <rPr>
        <sz val="10"/>
        <rFont val="Delivery"/>
        <family val="2"/>
      </rPr>
      <t xml:space="preserve">&gt; Zusammengefasster Lagebericht &gt; Nichtfinanzielle Erklärung &gt; Grundlagen &gt; Organisation der Nachhaltigkeit;
</t>
    </r>
    <r>
      <rPr>
        <b/>
        <sz val="10"/>
        <rFont val="Delivery"/>
        <family val="2"/>
      </rPr>
      <t xml:space="preserve">Geschäftsbericht 2023 </t>
    </r>
    <r>
      <rPr>
        <sz val="10"/>
        <rFont val="Delivery"/>
        <family val="2"/>
      </rPr>
      <t xml:space="preserve">&gt; Zusammengefasster Lagebericht &gt; Nichtfinanzielle Erklärung &gt; Umwelt &gt; Klimaschutz im Fokus unseres Geschäfts; </t>
    </r>
    <r>
      <rPr>
        <b/>
        <sz val="10"/>
        <rFont val="Delivery"/>
        <family val="2"/>
      </rPr>
      <t xml:space="preserve">
Geschäftsbericht 2023 </t>
    </r>
    <r>
      <rPr>
        <sz val="10"/>
        <rFont val="Delivery"/>
        <family val="2"/>
      </rPr>
      <t>&gt; Zusammengefasster Lagebericht &gt; Nichtfinanzielle Erklärung &gt; Umwelt &gt; Klimaziele umsetzen;</t>
    </r>
    <r>
      <rPr>
        <b/>
        <sz val="10"/>
        <rFont val="Delivery"/>
        <family val="2"/>
      </rPr>
      <t xml:space="preserve">
Geschäftsbericht 2023 </t>
    </r>
    <r>
      <rPr>
        <sz val="10"/>
        <rFont val="Delivery"/>
        <family val="2"/>
      </rPr>
      <t>&gt; Zusammengefasster Lagebericht &gt; Nichtfinanzielle Erklärung &gt; Umwelt &gt; Fortschritt in der Dekarbonisierung;</t>
    </r>
    <r>
      <rPr>
        <b/>
        <sz val="10"/>
        <rFont val="Delivery"/>
        <family val="2"/>
      </rPr>
      <t xml:space="preserve">
Geschäftsbericht 2023 </t>
    </r>
    <r>
      <rPr>
        <sz val="10"/>
        <rFont val="Delivery"/>
        <family val="2"/>
      </rPr>
      <t>&gt; Zusammengefasster Lagebericht &gt; Nichtfinanzielle Erklärung &gt; Umwelt &gt; THG-Emissionen;</t>
    </r>
    <r>
      <rPr>
        <b/>
        <sz val="10"/>
        <rFont val="Delivery"/>
        <family val="2"/>
      </rPr>
      <t xml:space="preserve">
Geschäftsbericht 2023 </t>
    </r>
    <r>
      <rPr>
        <sz val="10"/>
        <rFont val="Delivery"/>
        <family val="2"/>
      </rPr>
      <t>&gt; Zusammengefasster Lagebericht &gt; Nichtfinanzielle Erklärung &gt; Umwelt &gt; Nachhaltige Technologien und Kraftstoffe nutzen;</t>
    </r>
    <r>
      <rPr>
        <b/>
        <sz val="10"/>
        <rFont val="Delivery"/>
        <family val="2"/>
      </rPr>
      <t xml:space="preserve">
Geschäftsbericht 2023 </t>
    </r>
    <r>
      <rPr>
        <sz val="10"/>
        <rFont val="Delivery"/>
        <family val="2"/>
      </rPr>
      <t>&gt; Zusammengefasster Lagebericht &gt; Nichtfinanzielle Erklärung &gt; Umwelt &gt; Zusätzliche Ausgaben für Dekarbonisierung;</t>
    </r>
    <r>
      <rPr>
        <b/>
        <sz val="10"/>
        <rFont val="Delivery"/>
        <family val="2"/>
      </rPr>
      <t xml:space="preserve">
Geschäftsbericht 2023 </t>
    </r>
    <r>
      <rPr>
        <sz val="10"/>
        <rFont val="Delivery"/>
        <family val="2"/>
      </rPr>
      <t xml:space="preserve">&gt; Zusammengefasster Lagebericht &gt; Nichtfinanzielle Erklärung &gt; Umwelt &gt; Unternehmensbereiche treiben Dekarbonisierung voran;
</t>
    </r>
    <r>
      <rPr>
        <b/>
        <sz val="10"/>
        <rFont val="Delivery"/>
        <family val="2"/>
      </rPr>
      <t>DHL Group Environmental and Energy Policy</t>
    </r>
  </si>
  <si>
    <r>
      <t xml:space="preserve">Geschäftsbericht 2023 </t>
    </r>
    <r>
      <rPr>
        <sz val="10"/>
        <rFont val="Delivery"/>
        <family val="2"/>
      </rPr>
      <t>&gt; Zusammengefasster Lagebericht &gt; Nichtfinanzielle Erklärung &gt; Umwelt &gt; Zusätzliche Ausgaben für Dekarbonisierung;</t>
    </r>
    <r>
      <rPr>
        <b/>
        <sz val="10"/>
        <rFont val="Delivery"/>
        <family val="2"/>
      </rPr>
      <t xml:space="preserve">
Geschäftsbericht 2023 </t>
    </r>
    <r>
      <rPr>
        <sz val="10"/>
        <rFont val="Delivery"/>
        <family val="2"/>
      </rPr>
      <t>&gt; Zusammengefasster Lagebericht &gt; Nichtfinanzielle Erklärung &gt; Umwelt &gt; Unternehmensbereiche treiben Dekarbonisierung voran;</t>
    </r>
    <r>
      <rPr>
        <b/>
        <sz val="10"/>
        <rFont val="Delivery"/>
        <family val="2"/>
      </rPr>
      <t xml:space="preserve">
DHL Group Environmental and Energy Policy</t>
    </r>
  </si>
  <si>
    <r>
      <t xml:space="preserve">Geschäftsbericht 2023 </t>
    </r>
    <r>
      <rPr>
        <sz val="10"/>
        <rFont val="Delivery"/>
        <family val="2"/>
      </rPr>
      <t>&gt; Zusammengefasster Lagebericht &gt; Nichtfinanzielle Erklärung &gt; Umwelt &gt; Klimaschutz im Fokus unseres Geschäfts;</t>
    </r>
    <r>
      <rPr>
        <b/>
        <sz val="10"/>
        <rFont val="Delivery"/>
        <family val="2"/>
      </rPr>
      <t xml:space="preserve">
Geschäftsbericht 2023</t>
    </r>
    <r>
      <rPr>
        <sz val="10"/>
        <rFont val="Delivery"/>
        <family val="2"/>
      </rPr>
      <t xml:space="preserve"> &gt; Zusammengefasster Lagebericht &gt; Nichtfinanzielle Erklärung &gt; Umwelt &gt; Klimaziele umsetzen;</t>
    </r>
    <r>
      <rPr>
        <b/>
        <sz val="10"/>
        <rFont val="Delivery"/>
        <family val="2"/>
      </rPr>
      <t xml:space="preserve">
Geschäftsbericht 2023 </t>
    </r>
    <r>
      <rPr>
        <sz val="10"/>
        <rFont val="Delivery"/>
        <family val="2"/>
      </rPr>
      <t>&gt; Zusammengefasster Lagebericht &gt; Nichtfinanzielle Erklärung &gt; Umwelt &gt; Fortschritt in der Dekarbonisierung;</t>
    </r>
    <r>
      <rPr>
        <b/>
        <sz val="10"/>
        <rFont val="Delivery"/>
        <family val="2"/>
      </rPr>
      <t xml:space="preserve">
Geschäftsbericht 2023 </t>
    </r>
    <r>
      <rPr>
        <sz val="10"/>
        <rFont val="Delivery"/>
        <family val="2"/>
      </rPr>
      <t>&gt; Zusammengefasster Lagebericht &gt; Nichtfinanzielle Erklärung &gt; Umwelt &gt; Nachhaltige Technologien und Kraftstoffe nutzen;</t>
    </r>
    <r>
      <rPr>
        <b/>
        <sz val="10"/>
        <rFont val="Delivery"/>
        <family val="2"/>
      </rPr>
      <t xml:space="preserve">
Geschäftsbericht 2023 </t>
    </r>
    <r>
      <rPr>
        <sz val="10"/>
        <rFont val="Delivery"/>
        <family val="2"/>
      </rPr>
      <t>&gt; Zusammengefasster Lagebericht &gt; Nichtfinanzielle Erklärung &gt; Umwelt &gt; Zusätzliche Ausgaben für Dekarbonisierung;</t>
    </r>
    <r>
      <rPr>
        <b/>
        <sz val="10"/>
        <rFont val="Delivery"/>
        <family val="2"/>
      </rPr>
      <t xml:space="preserve">
Geschäftsbericht 2023 </t>
    </r>
    <r>
      <rPr>
        <sz val="10"/>
        <rFont val="Delivery"/>
        <family val="2"/>
      </rPr>
      <t>&gt; Zusammengefasster Lagebericht &gt; Nichtfinanzielle Erklärung &gt; Umwelt &gt; Unternehmensbereiche treiben Dekarbonisierung voran;</t>
    </r>
    <r>
      <rPr>
        <b/>
        <sz val="10"/>
        <rFont val="Delivery"/>
        <family val="2"/>
      </rPr>
      <t xml:space="preserve">
DHL Group Environmental and Energy Policy</t>
    </r>
  </si>
  <si>
    <r>
      <rPr>
        <b/>
        <sz val="10"/>
        <rFont val="Delivery"/>
        <family val="2"/>
      </rPr>
      <t xml:space="preserve">Geschäftsbericht 2023 </t>
    </r>
    <r>
      <rPr>
        <sz val="10"/>
        <rFont val="Delivery"/>
        <family val="2"/>
      </rPr>
      <t>&gt; Zusammengefasster Lagebericht &gt; Nichtfinanzielle Erklärung &gt; Umwelt &gt; Klimaziele umsetzen;</t>
    </r>
    <r>
      <rPr>
        <b/>
        <sz val="10"/>
        <rFont val="Delivery"/>
        <family val="2"/>
      </rPr>
      <t xml:space="preserve">
Geschäftsbericht 2023 </t>
    </r>
    <r>
      <rPr>
        <sz val="10"/>
        <rFont val="Delivery"/>
        <family val="2"/>
      </rPr>
      <t>&gt; Zusammengefasster Lagebericht &gt; Nichtfinanzielle Erklärung &gt; Umwelt &gt; Nachhaltige Technologien und Kraftstoffe nutzen;</t>
    </r>
    <r>
      <rPr>
        <b/>
        <sz val="10"/>
        <rFont val="Delivery"/>
        <family val="2"/>
      </rPr>
      <t xml:space="preserve">
Geschäftsbericht 2023 </t>
    </r>
    <r>
      <rPr>
        <sz val="10"/>
        <rFont val="Delivery"/>
        <family val="2"/>
      </rPr>
      <t>&gt; Zusammengefasster Lagebericht &gt; Nichtfinanzielle Erklärung &gt; Umwelt &gt; Zusätzliche Ausgaben für Dekarbonisierung;</t>
    </r>
    <r>
      <rPr>
        <b/>
        <sz val="10"/>
        <rFont val="Delivery"/>
        <family val="2"/>
      </rPr>
      <t xml:space="preserve">
Geschäftsbericht 2023 </t>
    </r>
    <r>
      <rPr>
        <sz val="10"/>
        <rFont val="Delivery"/>
        <family val="2"/>
      </rPr>
      <t>&gt; Zusammengefasster Lagebericht &gt; Nichtfinanzielle Erklärung &gt; Umwelt &gt; Unternehmensbereiche treiben Dekarbonisierung voran;</t>
    </r>
    <r>
      <rPr>
        <b/>
        <sz val="10"/>
        <rFont val="Delivery"/>
        <family val="2"/>
      </rPr>
      <t xml:space="preserve">
DHL Group Environmental and Energy Policy</t>
    </r>
    <r>
      <rPr>
        <sz val="10"/>
        <rFont val="Delivery"/>
        <family val="2"/>
      </rPr>
      <t xml:space="preserve"> &gt; Clean Operations Roadmap and Measures</t>
    </r>
  </si>
  <si>
    <r>
      <t xml:space="preserve">Geschäftsbericht 2023 </t>
    </r>
    <r>
      <rPr>
        <sz val="10"/>
        <rFont val="Delivery"/>
        <family val="2"/>
      </rPr>
      <t>&gt; Zusammengefasster Lagebericht &gt; Nichtfinanzielle Erklärung &gt; Umwelt &gt; Klimaziele umsetzen;</t>
    </r>
    <r>
      <rPr>
        <b/>
        <sz val="10"/>
        <rFont val="Delivery"/>
        <family val="2"/>
      </rPr>
      <t xml:space="preserve">
DHL Group Environmental and Energy Policy </t>
    </r>
    <r>
      <rPr>
        <sz val="10"/>
        <rFont val="Delivery"/>
        <family val="2"/>
      </rPr>
      <t>&gt; 4 Collaboration across the Value Chain</t>
    </r>
  </si>
  <si>
    <r>
      <rPr>
        <b/>
        <sz val="10"/>
        <rFont val="Delivery"/>
        <family val="2"/>
      </rPr>
      <t xml:space="preserve">Geschäftsbericht 2023 </t>
    </r>
    <r>
      <rPr>
        <sz val="10"/>
        <rFont val="Delivery"/>
        <family val="2"/>
      </rPr>
      <t>&gt; Zusammengefasster Lagebericht &gt; Nichtfinanzielle Erklärung &gt; Umwelt &gt; Klimaschutz im Fokus unseres Geschäfts;</t>
    </r>
    <r>
      <rPr>
        <b/>
        <sz val="10"/>
        <rFont val="Delivery"/>
        <family val="2"/>
      </rPr>
      <t xml:space="preserve"> 
Geschäftsbericht 2023 </t>
    </r>
    <r>
      <rPr>
        <sz val="10"/>
        <rFont val="Delivery"/>
        <family val="2"/>
      </rPr>
      <t>&gt; Zusammengefasster Lagebericht &gt; Nichtfinanzielle Erklärung &gt; Umwelt &gt; Klimaziele umsetzen;</t>
    </r>
    <r>
      <rPr>
        <b/>
        <sz val="10"/>
        <rFont val="Delivery"/>
        <family val="2"/>
      </rPr>
      <t xml:space="preserve">
DHL Group Environmental and Energy Policy</t>
    </r>
  </si>
  <si>
    <r>
      <rPr>
        <b/>
        <sz val="10"/>
        <rFont val="Delivery"/>
        <family val="2"/>
      </rPr>
      <t xml:space="preserve">Geschäftsbericht 2023 </t>
    </r>
    <r>
      <rPr>
        <sz val="10"/>
        <rFont val="Delivery"/>
        <family val="2"/>
      </rPr>
      <t xml:space="preserve">&gt; Zusammengefasster Lagebericht &gt; Nichtfinanzielle Erklärung &gt; Umwelt &gt; Klimaschutz im Fokus unseres Geschäfts; </t>
    </r>
    <r>
      <rPr>
        <b/>
        <sz val="10"/>
        <rFont val="Delivery"/>
        <family val="2"/>
      </rPr>
      <t xml:space="preserve">
Geschäftsbericht 2023 </t>
    </r>
    <r>
      <rPr>
        <sz val="10"/>
        <rFont val="Delivery"/>
        <family val="2"/>
      </rPr>
      <t xml:space="preserve">&gt; Zusammengefasster Lagebericht &gt; Nichtfinanzielle Erklärung &gt; Umwelt &gt; Klimaziele umsetzen;
</t>
    </r>
    <r>
      <rPr>
        <b/>
        <sz val="10"/>
        <rFont val="Delivery"/>
        <family val="2"/>
      </rPr>
      <t xml:space="preserve">Geschäftsbericht 2023 </t>
    </r>
    <r>
      <rPr>
        <sz val="10"/>
        <rFont val="Delivery"/>
        <family val="2"/>
      </rPr>
      <t>&gt; Zusammengefasster Lagebericht &gt; Nichtfinanzielle Erklärung &gt; Umwelt &gt; Nachhaltige Technologien und Kraftstoffe nutzen</t>
    </r>
  </si>
  <si>
    <r>
      <rPr>
        <b/>
        <sz val="10"/>
        <rFont val="Delivery"/>
        <family val="2"/>
      </rPr>
      <t xml:space="preserve">Geschäftsbericht 2023 </t>
    </r>
    <r>
      <rPr>
        <sz val="10"/>
        <rFont val="Delivery"/>
        <family val="2"/>
      </rPr>
      <t>&gt; Zusammengefasster Lagebericht &gt; Nichtfinanzielle Erklärung &gt; Umwelt &gt; Klimaziele umsetzen;</t>
    </r>
    <r>
      <rPr>
        <b/>
        <sz val="10"/>
        <rFont val="Delivery"/>
        <family val="2"/>
      </rPr>
      <t xml:space="preserve">
Geschäftsbericht 2023 </t>
    </r>
    <r>
      <rPr>
        <sz val="10"/>
        <rFont val="Delivery"/>
        <family val="2"/>
      </rPr>
      <t>&gt; Zusammengefasster Lagebericht &gt; Nichtfinanzielle Erklärung &gt; Umwelt &gt; Nachhaltige Technologien und Kraftstoffe nutzen;</t>
    </r>
    <r>
      <rPr>
        <b/>
        <sz val="10"/>
        <rFont val="Delivery"/>
        <family val="2"/>
      </rPr>
      <t xml:space="preserve">
Geschäftsbericht 2023</t>
    </r>
    <r>
      <rPr>
        <sz val="10"/>
        <rFont val="Delivery"/>
        <family val="2"/>
      </rPr>
      <t xml:space="preserve"> &gt; Zusammengefasster Lagebericht &gt; Nichtfinanzielle Erklärung &gt; Umwelt &gt; Zusätzliche Ausgaben für Dekarbonisierung;</t>
    </r>
    <r>
      <rPr>
        <b/>
        <sz val="10"/>
        <rFont val="Delivery"/>
        <family val="2"/>
      </rPr>
      <t xml:space="preserve">
Geschäftsbericht 2023</t>
    </r>
    <r>
      <rPr>
        <sz val="10"/>
        <rFont val="Delivery"/>
        <family val="2"/>
      </rPr>
      <t xml:space="preserve"> &gt; Zusammengefasster Lagebericht &gt; Nichtfinanzielle Erklärung &gt; Umwelt &gt; Unternehmensbereiche treiben Dekarbonisierung voran</t>
    </r>
  </si>
  <si>
    <r>
      <rPr>
        <b/>
        <sz val="10"/>
        <rFont val="Delivery"/>
        <family val="2"/>
      </rPr>
      <t>Geschäftsbericht 2023</t>
    </r>
    <r>
      <rPr>
        <sz val="10"/>
        <rFont val="Delivery"/>
        <family val="2"/>
      </rPr>
      <t xml:space="preserve"> &gt; Zusammengefasster Lagebericht &gt; Nichtfinanzielle Erklärung &gt; Umwelt &gt; Fortschritt in der Dekarbonisierung;</t>
    </r>
    <r>
      <rPr>
        <b/>
        <sz val="10"/>
        <rFont val="Delivery"/>
        <family val="2"/>
      </rPr>
      <t xml:space="preserve">
ESG Statbook 2023</t>
    </r>
    <r>
      <rPr>
        <sz val="10"/>
        <rFont val="Delivery"/>
        <family val="2"/>
      </rPr>
      <t xml:space="preserve"> &gt; Tab. "THG-Emissionen"</t>
    </r>
  </si>
  <si>
    <r>
      <t xml:space="preserve">Geschäftsbericht 2023 </t>
    </r>
    <r>
      <rPr>
        <sz val="10"/>
        <rFont val="Delivery"/>
        <family val="2"/>
      </rPr>
      <t>&gt; Zusammengefasster Lagebericht &gt; Nichtfinanzielle Erklärung &gt; Grundlagen &gt; Nichtfinanzielle Risiken;</t>
    </r>
    <r>
      <rPr>
        <b/>
        <sz val="10"/>
        <rFont val="Delivery"/>
        <family val="2"/>
      </rPr>
      <t xml:space="preserve">
Geschäftsbericht 2023 </t>
    </r>
    <r>
      <rPr>
        <sz val="10"/>
        <rFont val="Delivery"/>
        <family val="2"/>
      </rPr>
      <t xml:space="preserve">&gt; Zusammengefasster Lagebericht &gt; Nichtfinanzielle Erklärung &gt; Umwelt &gt; Klimaschutz im Fokus unseres Geschäfts; </t>
    </r>
    <r>
      <rPr>
        <b/>
        <sz val="10"/>
        <rFont val="Delivery"/>
        <family val="2"/>
      </rPr>
      <t xml:space="preserve">
Geschäftsbericht 2023 </t>
    </r>
    <r>
      <rPr>
        <sz val="10"/>
        <rFont val="Delivery"/>
        <family val="2"/>
      </rPr>
      <t xml:space="preserve">&gt; Zusammengefasster Lagebericht &gt; Nichtfinanzielle Erklärung &gt; Umwelt &gt; Klimaziele umsetzen;
</t>
    </r>
    <r>
      <rPr>
        <b/>
        <sz val="10"/>
        <rFont val="Delivery"/>
        <family val="2"/>
      </rPr>
      <t xml:space="preserve">Geschäftsbericht 2023 </t>
    </r>
    <r>
      <rPr>
        <sz val="10"/>
        <rFont val="Delivery"/>
        <family val="2"/>
      </rPr>
      <t>&gt; Zusammengefasster Lagebericht &gt; Nichtfinanzielle Erklärung &gt; Umwelt &gt; Risiken aus dem Klimawandel;</t>
    </r>
    <r>
      <rPr>
        <b/>
        <sz val="10"/>
        <rFont val="Delivery"/>
        <family val="2"/>
      </rPr>
      <t xml:space="preserve">
Geschäftsbericht 2023 </t>
    </r>
    <r>
      <rPr>
        <sz val="10"/>
        <rFont val="Delivery"/>
        <family val="2"/>
      </rPr>
      <t xml:space="preserve">&gt; Zusammengefasster Lagebericht &gt; Nichtfinanzielle Erklärung &gt; Umwelt &gt; Zusätzliche Ausgaben für Dekarbonisierung;
</t>
    </r>
    <r>
      <rPr>
        <b/>
        <sz val="10"/>
        <rFont val="Delivery"/>
        <family val="2"/>
      </rPr>
      <t xml:space="preserve">Geschäftsbericht 2023 </t>
    </r>
    <r>
      <rPr>
        <sz val="10"/>
        <rFont val="Delivery"/>
        <family val="2"/>
      </rPr>
      <t>&gt; Zusammengefasster Lagebericht &gt; Nichtfinanzielle Erklärung &gt; Umwelt &gt; Unternehmensbereiche treiben Dekarbonisierung voran;</t>
    </r>
    <r>
      <rPr>
        <b/>
        <sz val="10"/>
        <rFont val="Delivery"/>
        <family val="2"/>
      </rPr>
      <t xml:space="preserve">
DHL Group Environmental and Energy Policy</t>
    </r>
    <r>
      <rPr>
        <sz val="10"/>
        <rFont val="Delivery"/>
        <family val="2"/>
      </rPr>
      <t>;</t>
    </r>
    <r>
      <rPr>
        <b/>
        <sz val="10"/>
        <rFont val="Delivery"/>
        <family val="2"/>
      </rPr>
      <t xml:space="preserve">
ESG Statbook 2023</t>
    </r>
    <r>
      <rPr>
        <sz val="10"/>
        <rFont val="Delivery"/>
        <family val="2"/>
      </rPr>
      <t xml:space="preserve"> &gt; Tab. "TCFD Index"</t>
    </r>
  </si>
  <si>
    <r>
      <rPr>
        <b/>
        <sz val="10"/>
        <color theme="1"/>
        <rFont val="Delivery"/>
        <family val="2"/>
      </rPr>
      <t xml:space="preserve">Geschäftsbericht 2023 </t>
    </r>
    <r>
      <rPr>
        <sz val="10"/>
        <color theme="1"/>
        <rFont val="Delivery"/>
        <family val="2"/>
      </rPr>
      <t>&gt; Zusammengefasster Lagebericht &gt; Nichtfinanzielle Erklärung &gt; Umwelt &gt; Risiken aus dem Klimawandel</t>
    </r>
  </si>
  <si>
    <r>
      <t xml:space="preserve">Geschäftsbericht 2023 </t>
    </r>
    <r>
      <rPr>
        <sz val="10"/>
        <rFont val="Delivery"/>
        <family val="2"/>
      </rPr>
      <t xml:space="preserve">&gt; Zusammengefasster Lagebericht &gt; Nichtfinanzielle Erklärung &gt; Umwelt &gt; Klimaschutz im Fokus unseres Geschäfts; </t>
    </r>
    <r>
      <rPr>
        <b/>
        <sz val="10"/>
        <rFont val="Delivery"/>
        <family val="2"/>
      </rPr>
      <t xml:space="preserve">
Geschäftsbericht 2023 </t>
    </r>
    <r>
      <rPr>
        <sz val="10"/>
        <rFont val="Delivery"/>
        <family val="2"/>
      </rPr>
      <t>&gt; Zusammengefasster Lagebericht &gt; Nichtfinanzielle Erklärung &gt; Umwelt &gt; Klimaziele umsetzen;</t>
    </r>
    <r>
      <rPr>
        <b/>
        <sz val="10"/>
        <rFont val="Delivery"/>
        <family val="2"/>
      </rPr>
      <t xml:space="preserve">
Geschäftsbericht 2023 </t>
    </r>
    <r>
      <rPr>
        <sz val="10"/>
        <rFont val="Delivery"/>
        <family val="2"/>
      </rPr>
      <t>&gt; Zusammengefasster Lagebericht &gt; Nichtfinanzielle Erklärung &gt; Umwelt &gt; Zusätzliche Ausgaben für Dekarbonisierung;</t>
    </r>
    <r>
      <rPr>
        <b/>
        <sz val="10"/>
        <rFont val="Delivery"/>
        <family val="2"/>
      </rPr>
      <t xml:space="preserve">
Geschäftsbericht 2023 </t>
    </r>
    <r>
      <rPr>
        <sz val="10"/>
        <rFont val="Delivery"/>
        <family val="2"/>
      </rPr>
      <t xml:space="preserve">&gt; Zusammengefasster Lagebericht &gt; Nichtfinanzielle Erklärung &gt; Umwelt &gt; Unternehmensbereiche treiben Dekarbonisierung voran;
</t>
    </r>
    <r>
      <rPr>
        <b/>
        <sz val="10"/>
        <rFont val="Delivery"/>
        <family val="2"/>
      </rPr>
      <t>DHL Group Environmental and Energy Policy</t>
    </r>
  </si>
  <si>
    <r>
      <rPr>
        <b/>
        <sz val="10"/>
        <rFont val="Delivery"/>
        <family val="2"/>
      </rPr>
      <t xml:space="preserve">Geschäftsbericht 2023 </t>
    </r>
    <r>
      <rPr>
        <sz val="10"/>
        <rFont val="Delivery"/>
        <family val="2"/>
      </rPr>
      <t xml:space="preserve">&gt; Zusammengefasster Lagebericht &gt; Nichtfinanzielle Erklärung &gt; Umwelt &gt; Klimaschutz im Fokus unseres Geschäfts; </t>
    </r>
    <r>
      <rPr>
        <b/>
        <sz val="10"/>
        <rFont val="Delivery"/>
        <family val="2"/>
      </rPr>
      <t xml:space="preserve">
Geschäftsbericht 2023 </t>
    </r>
    <r>
      <rPr>
        <sz val="10"/>
        <rFont val="Delivery"/>
        <family val="2"/>
      </rPr>
      <t>&gt; Zusammengefasster Lagebericht &gt; Nichtfinanzielle Erklärung &gt; Umwelt &gt; Klimaziele umsetzen;</t>
    </r>
    <r>
      <rPr>
        <b/>
        <sz val="10"/>
        <rFont val="Delivery"/>
        <family val="2"/>
      </rPr>
      <t xml:space="preserve">
Geschäftsbericht 2023 </t>
    </r>
    <r>
      <rPr>
        <sz val="10"/>
        <rFont val="Delivery"/>
        <family val="2"/>
      </rPr>
      <t xml:space="preserve">&gt; Zusammengefasster Lagebericht &gt; Nichtfinanzielle Erklärung &gt; Umwelt &gt; Nachhaltige Technologien und Kraftstoffe nutzen;
</t>
    </r>
    <r>
      <rPr>
        <b/>
        <sz val="10"/>
        <rFont val="Delivery"/>
        <family val="2"/>
      </rPr>
      <t xml:space="preserve">Geschäftsbericht 2023 </t>
    </r>
    <r>
      <rPr>
        <sz val="10"/>
        <rFont val="Delivery"/>
        <family val="2"/>
      </rPr>
      <t xml:space="preserve">&gt; Zusammengefasster Lagebericht &gt; Nichtfinanzielle Erklärung &gt; Umwelt &gt; Zusätzliche Ausgaben für Dekarbonisierung;
</t>
    </r>
    <r>
      <rPr>
        <b/>
        <sz val="10"/>
        <rFont val="Delivery"/>
        <family val="2"/>
      </rPr>
      <t>ESG Statbook 2023</t>
    </r>
    <r>
      <rPr>
        <sz val="10"/>
        <rFont val="Delivery"/>
        <family val="2"/>
      </rPr>
      <t xml:space="preserve"> &gt; Tab. "TCFD Index"</t>
    </r>
  </si>
  <si>
    <r>
      <rPr>
        <b/>
        <sz val="10"/>
        <rFont val="Delivery"/>
        <family val="2"/>
      </rPr>
      <t>Geschäftsbericht 2023</t>
    </r>
    <r>
      <rPr>
        <sz val="10"/>
        <rFont val="Delivery"/>
        <family val="2"/>
      </rPr>
      <t xml:space="preserve"> &gt; Zusammengefasster Lagebericht &gt; Nichtfinanzielle Erklärung &gt; Umwelt &gt; Klimaziele umsetzen;</t>
    </r>
    <r>
      <rPr>
        <b/>
        <sz val="10"/>
        <rFont val="Delivery"/>
        <family val="2"/>
      </rPr>
      <t xml:space="preserve">
Geschäftsbericht 2023</t>
    </r>
    <r>
      <rPr>
        <sz val="10"/>
        <rFont val="Delivery"/>
        <family val="2"/>
      </rPr>
      <t xml:space="preserve"> &gt; Zusammengefasster Lagebericht &gt; Nichtfinanzielle Erklärung &gt; Umwelt &gt; Nachhaltige Technologien und Kraftstoffe nutzen</t>
    </r>
  </si>
  <si>
    <r>
      <rPr>
        <b/>
        <sz val="10"/>
        <rFont val="Delivery"/>
        <family val="2"/>
      </rPr>
      <t xml:space="preserve">Geschäftsbericht 2023 </t>
    </r>
    <r>
      <rPr>
        <sz val="10"/>
        <rFont val="Delivery"/>
        <family val="2"/>
      </rPr>
      <t xml:space="preserve">&gt; Zusammengefasster Lagebericht &gt; Nichtfinanzielle Erklärung &gt; Umwelt &gt; Klimaziele umsetzen;
</t>
    </r>
    <r>
      <rPr>
        <b/>
        <sz val="10"/>
        <rFont val="Delivery"/>
        <family val="2"/>
      </rPr>
      <t>Geschäftsbericht 2023</t>
    </r>
    <r>
      <rPr>
        <sz val="10"/>
        <rFont val="Delivery"/>
        <family val="2"/>
      </rPr>
      <t xml:space="preserve"> &gt; Zusammengefasster Lagebericht &gt; Nichtfinanzielle Erklärung &gt; Umwelt &gt; Zusätzliche Ausgaben für Dekarbonisierung</t>
    </r>
  </si>
  <si>
    <r>
      <rPr>
        <b/>
        <sz val="10"/>
        <color theme="1"/>
        <rFont val="Delivery"/>
        <family val="2"/>
      </rPr>
      <t xml:space="preserve">Geschäftsbericht 2023 </t>
    </r>
    <r>
      <rPr>
        <sz val="10"/>
        <color theme="1"/>
        <rFont val="Delivery"/>
        <family val="2"/>
      </rPr>
      <t xml:space="preserve">&gt; Zusammengefasster Lagebericht &gt; Nichtfinanzielle Erklärung &gt; Grundlagen &gt; Nichtfinanzielle Risiken;
</t>
    </r>
    <r>
      <rPr>
        <b/>
        <sz val="10"/>
        <color theme="1"/>
        <rFont val="Delivery"/>
        <family val="2"/>
      </rPr>
      <t xml:space="preserve">Geschäftsbericht 2023 </t>
    </r>
    <r>
      <rPr>
        <sz val="10"/>
        <color theme="1"/>
        <rFont val="Delivery"/>
        <family val="2"/>
      </rPr>
      <t xml:space="preserve">&gt; Zusammengefasster Lagebericht &gt; Nichtfinanzielle Erklärung &gt; Umwelt &gt; Risiken aus dem Klimawandel;
</t>
    </r>
    <r>
      <rPr>
        <b/>
        <sz val="10"/>
        <color theme="1"/>
        <rFont val="Delivery"/>
        <family val="2"/>
      </rPr>
      <t>ESG Statbook 2023</t>
    </r>
    <r>
      <rPr>
        <sz val="10"/>
        <color theme="1"/>
        <rFont val="Delivery"/>
        <family val="2"/>
      </rPr>
      <t xml:space="preserve"> &gt; Tab. "TCFD Index"</t>
    </r>
  </si>
  <si>
    <r>
      <rPr>
        <b/>
        <sz val="10"/>
        <color theme="1"/>
        <rFont val="Delivery"/>
        <family val="2"/>
      </rPr>
      <t xml:space="preserve">Geschäftsbericht 2023 </t>
    </r>
    <r>
      <rPr>
        <sz val="10"/>
        <color theme="1"/>
        <rFont val="Delivery"/>
        <family val="2"/>
      </rPr>
      <t>&gt; Zusammengefasster Lagebericht &gt; Nichtfinanzielle Erklärung &gt; Grundlagen &gt; Nichtfinanzielle Risiken</t>
    </r>
  </si>
  <si>
    <r>
      <rPr>
        <b/>
        <sz val="10"/>
        <rFont val="Delivery"/>
        <family val="2"/>
      </rPr>
      <t xml:space="preserve">Geschäftsbericht 2023 </t>
    </r>
    <r>
      <rPr>
        <sz val="10"/>
        <rFont val="Delivery"/>
        <family val="2"/>
      </rPr>
      <t>&gt; Zusammengefasster Lagebericht &gt; Nichtfinanzielle Erklärung &gt; Grundlagen &gt; Berichtsgrenzen und Rahmenwerke</t>
    </r>
  </si>
  <si>
    <r>
      <rPr>
        <b/>
        <sz val="10"/>
        <rFont val="Delivery"/>
        <family val="2"/>
      </rPr>
      <t xml:space="preserve">Geschäftsbericht 2023 </t>
    </r>
    <r>
      <rPr>
        <sz val="10"/>
        <rFont val="Delivery"/>
        <family val="2"/>
      </rPr>
      <t xml:space="preserve">&gt; Zusammengefasster Lagebericht &gt; Nichtfinanzielle Erklärung &gt; Umwelt &gt; Risiken aus dem Klimawandel;
</t>
    </r>
    <r>
      <rPr>
        <b/>
        <sz val="10"/>
        <rFont val="Delivery"/>
        <family val="2"/>
      </rPr>
      <t>ESG Statbook 2023</t>
    </r>
    <r>
      <rPr>
        <sz val="10"/>
        <rFont val="Delivery"/>
        <family val="2"/>
      </rPr>
      <t xml:space="preserve"> &gt; Tab. "TCFD Index"
Implizit durch die Nutzung des nachhaltigen Entwicklungsszenarios der Internationalen Energieagentur</t>
    </r>
  </si>
  <si>
    <r>
      <rPr>
        <b/>
        <sz val="10"/>
        <rFont val="Delivery"/>
        <family val="2"/>
      </rPr>
      <t xml:space="preserve">Geschäftsbericht 2023 </t>
    </r>
    <r>
      <rPr>
        <sz val="10"/>
        <rFont val="Delivery"/>
        <family val="2"/>
      </rPr>
      <t xml:space="preserve">&gt; Zusammengefasster Lagebericht &gt; Nichtfinanzielle Erklärung &gt; Umwelt &gt; Risiken aus dem Klimawandel;
</t>
    </r>
    <r>
      <rPr>
        <b/>
        <sz val="10"/>
        <rFont val="Delivery"/>
        <family val="2"/>
      </rPr>
      <t xml:space="preserve">Geschäftsbericht 2023 </t>
    </r>
    <r>
      <rPr>
        <sz val="10"/>
        <rFont val="Delivery"/>
        <family val="2"/>
      </rPr>
      <t xml:space="preserve">&gt; Zusammengefasster Lagebericht &gt; Nichtfinanzielle Erklärung &gt; Umwelt &gt; Nachhaltige Technologien und Kraftstoffe nutzen;
</t>
    </r>
    <r>
      <rPr>
        <b/>
        <sz val="10"/>
        <rFont val="Delivery"/>
        <family val="2"/>
      </rPr>
      <t xml:space="preserve">Geschäftsbericht 2023 </t>
    </r>
    <r>
      <rPr>
        <sz val="10"/>
        <rFont val="Delivery"/>
        <family val="2"/>
      </rPr>
      <t xml:space="preserve">&gt; Zusammengefasster Lagebericht &gt; Nichtfinanzielle Erklärung &gt; Umwelt &gt; Energieverbrauch und -effizienz;
</t>
    </r>
    <r>
      <rPr>
        <b/>
        <sz val="10"/>
        <rFont val="Delivery"/>
        <family val="2"/>
      </rPr>
      <t>ESG Statbook 2023</t>
    </r>
    <r>
      <rPr>
        <sz val="10"/>
        <rFont val="Delivery"/>
        <family val="2"/>
      </rPr>
      <t xml:space="preserve"> &gt; Tab. "TCFD Index"
Implizit durch die Nutzung des nachhaltigen Entwicklungsszenarios der Internationalen Energieagentur</t>
    </r>
  </si>
  <si>
    <r>
      <rPr>
        <b/>
        <sz val="10"/>
        <rFont val="Delivery"/>
        <family val="2"/>
      </rPr>
      <t xml:space="preserve">Geschäftsbericht 2023 </t>
    </r>
    <r>
      <rPr>
        <sz val="10"/>
        <rFont val="Delivery"/>
        <family val="2"/>
      </rPr>
      <t>&gt; Zusammengefasster Lagebericht &gt; Nichtfinanzielle Erklärung &gt; Umwelt &gt; Risiken aus dem Klimawandel;</t>
    </r>
    <r>
      <rPr>
        <b/>
        <sz val="10"/>
        <rFont val="Delivery"/>
        <family val="2"/>
      </rPr>
      <t xml:space="preserve">
ESG Statbook 2023 </t>
    </r>
    <r>
      <rPr>
        <sz val="10"/>
        <rFont val="Delivery"/>
        <family val="2"/>
      </rPr>
      <t>&gt; Tab. "TCFD Index"</t>
    </r>
  </si>
  <si>
    <r>
      <rPr>
        <b/>
        <sz val="10"/>
        <rFont val="Delivery"/>
        <family val="2"/>
      </rPr>
      <t xml:space="preserve">Geschäftsbericht 2023 </t>
    </r>
    <r>
      <rPr>
        <sz val="10"/>
        <rFont val="Delivery"/>
        <family val="2"/>
      </rPr>
      <t xml:space="preserve">&gt; Zusammengefasster Lagebericht &gt; Nichtfinanzielle Erklärung &gt; Umwelt &gt; Risiken aus dem Klimawandel;
</t>
    </r>
    <r>
      <rPr>
        <b/>
        <sz val="10"/>
        <rFont val="Delivery"/>
        <family val="2"/>
      </rPr>
      <t xml:space="preserve">Geschäftsbericht 2023 </t>
    </r>
    <r>
      <rPr>
        <sz val="10"/>
        <rFont val="Delivery"/>
        <family val="2"/>
      </rPr>
      <t xml:space="preserve">&gt; Zusammengefasster Lagebericht &gt; Prognose, Chancen und Risiken &gt; Chancen- und Risikomanagement;
</t>
    </r>
    <r>
      <rPr>
        <b/>
        <sz val="10"/>
        <rFont val="Delivery"/>
        <family val="2"/>
      </rPr>
      <t>ESG Statbook 2023</t>
    </r>
    <r>
      <rPr>
        <sz val="10"/>
        <rFont val="Delivery"/>
        <family val="2"/>
      </rPr>
      <t xml:space="preserve"> &gt; Tab. "TCFD Index"</t>
    </r>
  </si>
  <si>
    <r>
      <t xml:space="preserve">Geschäftsbericht 2023 </t>
    </r>
    <r>
      <rPr>
        <sz val="10"/>
        <rFont val="Delivery"/>
        <family val="2"/>
      </rPr>
      <t>&gt; Zusammengefasster Lagebericht &gt; Prognose, Chancen und Risiken &gt; Chancen- und Risikomanagement;</t>
    </r>
    <r>
      <rPr>
        <b/>
        <sz val="10"/>
        <rFont val="Delivery"/>
        <family val="2"/>
      </rPr>
      <t xml:space="preserve">
ESG Statbook 2023 </t>
    </r>
    <r>
      <rPr>
        <sz val="10"/>
        <rFont val="Delivery"/>
        <family val="2"/>
      </rPr>
      <t>&gt; Tab. "TCFD Index"</t>
    </r>
  </si>
  <si>
    <r>
      <rPr>
        <b/>
        <sz val="10"/>
        <rFont val="Delivery"/>
        <family val="2"/>
      </rPr>
      <t xml:space="preserve">Geschäftsbericht 2023 </t>
    </r>
    <r>
      <rPr>
        <sz val="10"/>
        <rFont val="Delivery"/>
        <family val="2"/>
      </rPr>
      <t xml:space="preserve">&gt; Zusammengefasster Lagebericht &gt; Nichtfinanzielle Erklärung &gt; Umwelt &gt; Klimaziele umsetzen;
</t>
    </r>
    <r>
      <rPr>
        <b/>
        <sz val="10"/>
        <rFont val="Delivery"/>
        <family val="2"/>
      </rPr>
      <t xml:space="preserve">Geschäftsbericht 2023 </t>
    </r>
    <r>
      <rPr>
        <sz val="10"/>
        <rFont val="Delivery"/>
        <family val="2"/>
      </rPr>
      <t>&gt; Zusammengefasster Lagebericht &gt; Nichtfinanzielle Erklärung &gt; Umwelt &gt; Nachhaltige Technologien und Kraftstoffe nutzen</t>
    </r>
  </si>
  <si>
    <r>
      <rPr>
        <b/>
        <sz val="10"/>
        <rFont val="Delivery"/>
        <family val="2"/>
      </rPr>
      <t xml:space="preserve">Geschäftsbericht 2023 </t>
    </r>
    <r>
      <rPr>
        <sz val="10"/>
        <rFont val="Delivery"/>
        <family val="2"/>
      </rPr>
      <t>&gt; Zusammengefasster Lagebericht &gt; Prognose, Chancen und Risiken &gt; Chancen- und Risikomanagement</t>
    </r>
  </si>
  <si>
    <r>
      <rPr>
        <b/>
        <sz val="10"/>
        <color theme="1"/>
        <rFont val="Delivery"/>
        <family val="2"/>
      </rPr>
      <t xml:space="preserve">Geschäftsbericht 2023 </t>
    </r>
    <r>
      <rPr>
        <sz val="10"/>
        <color theme="1"/>
        <rFont val="Delivery"/>
        <family val="2"/>
      </rPr>
      <t xml:space="preserve">&gt; Zusammengefasster Lagebericht &gt; Nichtfinanzielle Erklärung &gt; Grundlagen &gt; Berichterstattung zur Erleichterung nachhaltiger Investitionen (EU-Taxonomie);
</t>
    </r>
    <r>
      <rPr>
        <b/>
        <sz val="10"/>
        <color theme="1"/>
        <rFont val="Delivery"/>
        <family val="2"/>
      </rPr>
      <t xml:space="preserve">Geschäftsbericht 2023 </t>
    </r>
    <r>
      <rPr>
        <sz val="10"/>
        <color theme="1"/>
        <rFont val="Delivery"/>
        <family val="2"/>
      </rPr>
      <t xml:space="preserve">&gt; Zusammengefasster Lagebericht &gt; Nichtfinanzielle Erklärung &gt; Grundlagen &gt; Nachhaltigkeit in Strategie und Vergütung verankert;
</t>
    </r>
    <r>
      <rPr>
        <b/>
        <sz val="10"/>
        <color theme="1"/>
        <rFont val="Delivery"/>
        <family val="2"/>
      </rPr>
      <t xml:space="preserve">Geschäftsbericht 2023 </t>
    </r>
    <r>
      <rPr>
        <sz val="10"/>
        <color theme="1"/>
        <rFont val="Delivery"/>
        <family val="2"/>
      </rPr>
      <t xml:space="preserve">&gt; Zusammengefasster Lagebericht &gt; Nichtfinanzielle Erklärung &gt; Umwelt &gt; Fortschritt in der Dekarbonisierung;
</t>
    </r>
    <r>
      <rPr>
        <b/>
        <sz val="10"/>
        <color theme="1"/>
        <rFont val="Delivery"/>
        <family val="2"/>
      </rPr>
      <t xml:space="preserve">Geschäftsbericht 2023 </t>
    </r>
    <r>
      <rPr>
        <sz val="10"/>
        <color theme="1"/>
        <rFont val="Delivery"/>
        <family val="2"/>
      </rPr>
      <t xml:space="preserve">&gt; Zusammengefasster Lagebericht &gt; Nichtfinanzielle Erklärung &gt; Umwelt &gt; THG-Emissionen;
</t>
    </r>
    <r>
      <rPr>
        <b/>
        <sz val="10"/>
        <color theme="1"/>
        <rFont val="Delivery"/>
        <family val="2"/>
      </rPr>
      <t xml:space="preserve">Geschäftsbericht 2023 </t>
    </r>
    <r>
      <rPr>
        <sz val="10"/>
        <color theme="1"/>
        <rFont val="Delivery"/>
        <family val="2"/>
      </rPr>
      <t xml:space="preserve">&gt; Zusammengefasster Lagebericht &gt; Nichtfinanzielle Erklärung &gt; Umwelt &gt; Energieverbrauch und -effizienz;
</t>
    </r>
    <r>
      <rPr>
        <b/>
        <sz val="10"/>
        <color theme="1"/>
        <rFont val="Delivery"/>
        <family val="2"/>
      </rPr>
      <t xml:space="preserve">Geschäftsbericht 2023 </t>
    </r>
    <r>
      <rPr>
        <sz val="10"/>
        <color theme="1"/>
        <rFont val="Delivery"/>
        <family val="2"/>
      </rPr>
      <t xml:space="preserve">&gt; Zusammengefasster Lagebericht &gt; Grundlagen &gt; Steuerung &gt; Treibhausgasemissionen steuern und reduzieren;
</t>
    </r>
    <r>
      <rPr>
        <b/>
        <sz val="10"/>
        <color theme="1"/>
        <rFont val="Delivery"/>
        <family val="2"/>
      </rPr>
      <t>Vergütungsbericht 2023</t>
    </r>
  </si>
  <si>
    <r>
      <rPr>
        <b/>
        <sz val="10"/>
        <color theme="1"/>
        <rFont val="Delivery"/>
        <family val="2"/>
      </rPr>
      <t xml:space="preserve">Geschäftsbericht 2023 </t>
    </r>
    <r>
      <rPr>
        <sz val="10"/>
        <color theme="1"/>
        <rFont val="Delivery"/>
        <family val="2"/>
      </rPr>
      <t xml:space="preserve">&gt; Zusammengefasster Lagebericht &gt; Nichtfinanzielle Erklärung &gt; Umwelt &gt; Klimaschutz im Fokus unseres Geschäfts;
</t>
    </r>
    <r>
      <rPr>
        <b/>
        <sz val="10"/>
        <color theme="1"/>
        <rFont val="Delivery"/>
        <family val="2"/>
      </rPr>
      <t xml:space="preserve">Geschäftsbericht 2023 </t>
    </r>
    <r>
      <rPr>
        <sz val="10"/>
        <color theme="1"/>
        <rFont val="Delivery"/>
        <family val="2"/>
      </rPr>
      <t xml:space="preserve">&gt; Zusammengefasster Lagebericht &gt; Nichtfinanzielle Erklärung &gt; Umwelt &gt; Fortschritt in der Dekarbonisierung;
</t>
    </r>
    <r>
      <rPr>
        <b/>
        <sz val="10"/>
        <color theme="1"/>
        <rFont val="Delivery"/>
        <family val="2"/>
      </rPr>
      <t xml:space="preserve">Geschäftsbericht 2023 </t>
    </r>
    <r>
      <rPr>
        <sz val="10"/>
        <color theme="1"/>
        <rFont val="Delivery"/>
        <family val="2"/>
      </rPr>
      <t xml:space="preserve">&gt; Zusammengefasster Lagebericht &gt; Grundlagen &gt; Steuerung &gt;  Treibhausgasemissionen steuern und reduzieren;
</t>
    </r>
    <r>
      <rPr>
        <b/>
        <sz val="10"/>
        <color theme="1"/>
        <rFont val="Delivery"/>
        <family val="2"/>
      </rPr>
      <t>DHL Group Environmental and Energy Policy</t>
    </r>
  </si>
  <si>
    <r>
      <rPr>
        <b/>
        <sz val="10"/>
        <color theme="1"/>
        <rFont val="Delivery"/>
        <family val="2"/>
      </rPr>
      <t xml:space="preserve">Geschäftsbericht 2023 </t>
    </r>
    <r>
      <rPr>
        <sz val="10"/>
        <color theme="1"/>
        <rFont val="Delivery"/>
        <family val="2"/>
      </rPr>
      <t xml:space="preserve">&gt; Zusammengefasster Lagebericht &gt; Nichtfinanzielle Erklärung &gt; Umwelt &gt; THG-Emissionen;
</t>
    </r>
    <r>
      <rPr>
        <b/>
        <sz val="10"/>
        <color theme="1"/>
        <rFont val="Delivery"/>
        <family val="2"/>
      </rPr>
      <t>ESG Statbook 2023</t>
    </r>
    <r>
      <rPr>
        <sz val="10"/>
        <color theme="1"/>
        <rFont val="Delivery"/>
        <family val="2"/>
      </rPr>
      <t xml:space="preserve"> &gt; Tab. "THG-Emissionen"</t>
    </r>
  </si>
  <si>
    <r>
      <rPr>
        <b/>
        <sz val="10"/>
        <rFont val="Delivery"/>
        <family val="2"/>
      </rPr>
      <t>Geschäftsbericht 2023</t>
    </r>
    <r>
      <rPr>
        <sz val="10"/>
        <rFont val="Delivery"/>
        <family val="2"/>
      </rPr>
      <t xml:space="preserve"> &gt; Zusammengefasster Lagebericht &gt; Nichtfinanzielle Erklärung &gt; Umwelt &gt; Fortschritt in der Dekarbonisierung;
</t>
    </r>
    <r>
      <rPr>
        <b/>
        <sz val="10"/>
        <rFont val="Delivery"/>
        <family val="2"/>
      </rPr>
      <t xml:space="preserve">ESG Statbook 2023 </t>
    </r>
    <r>
      <rPr>
        <sz val="10"/>
        <rFont val="Delivery"/>
        <family val="2"/>
      </rPr>
      <t>&gt; Tab. "THG-Emissionen"</t>
    </r>
  </si>
  <si>
    <r>
      <rPr>
        <b/>
        <sz val="10"/>
        <color theme="1"/>
        <rFont val="Delivery"/>
        <family val="2"/>
      </rPr>
      <t>Geschäftsbericht 2023</t>
    </r>
    <r>
      <rPr>
        <sz val="10"/>
        <color theme="1"/>
        <rFont val="Delivery"/>
        <family val="2"/>
      </rPr>
      <t xml:space="preserve"> &gt; Zusammengefasster Lagebericht &gt; Grundlagen &gt; Steuerung &gt; Treibhausgasemissionen steuern und reduzieren</t>
    </r>
  </si>
  <si>
    <r>
      <rPr>
        <b/>
        <sz val="10"/>
        <rFont val="Delivery"/>
        <family val="2"/>
      </rPr>
      <t xml:space="preserve">Geschäftsbericht 2023 </t>
    </r>
    <r>
      <rPr>
        <sz val="10"/>
        <rFont val="Delivery"/>
        <family val="2"/>
      </rPr>
      <t xml:space="preserve">&gt; Zusammengefasster Lagebericht &gt; Nichtfinanzielle Erklärung &gt; Grundlagen &gt; Berichtsgrenzen und Rahmenwerke;
</t>
    </r>
    <r>
      <rPr>
        <b/>
        <sz val="10"/>
        <rFont val="Delivery"/>
        <family val="2"/>
      </rPr>
      <t xml:space="preserve">Geschäftsbericht 2023 </t>
    </r>
    <r>
      <rPr>
        <sz val="10"/>
        <rFont val="Delivery"/>
        <family val="2"/>
      </rPr>
      <t>&gt; Zusammengefasster Lagebericht &gt; Nichtfinanzielle Erklärung &gt; Umwelt &gt; Fortschritt in der Dekarbonisierung;</t>
    </r>
    <r>
      <rPr>
        <b/>
        <sz val="10"/>
        <rFont val="Delivery"/>
        <family val="2"/>
      </rPr>
      <t xml:space="preserve">
ESG Statbook 2023 </t>
    </r>
    <r>
      <rPr>
        <sz val="10"/>
        <rFont val="Delivery"/>
        <family val="2"/>
      </rPr>
      <t>&gt; Tab. "THG-Emissionen"</t>
    </r>
  </si>
  <si>
    <r>
      <rPr>
        <b/>
        <sz val="10"/>
        <rFont val="Delivery"/>
        <family val="2"/>
      </rPr>
      <t>Geschäftsbericht 2023</t>
    </r>
    <r>
      <rPr>
        <sz val="10"/>
        <rFont val="Delivery"/>
        <family val="2"/>
      </rPr>
      <t xml:space="preserve"> &gt; Zusammengefasster Lagebericht &gt; Nichtfinanzielle Erklärung &gt; Umwelt &gt; THG-Emissionen;
</t>
    </r>
    <r>
      <rPr>
        <b/>
        <sz val="10"/>
        <rFont val="Delivery"/>
        <family val="2"/>
      </rPr>
      <t xml:space="preserve">Geschäftsbericht 2023 </t>
    </r>
    <r>
      <rPr>
        <sz val="10"/>
        <rFont val="Delivery"/>
        <family val="2"/>
      </rPr>
      <t xml:space="preserve">&gt; Zusammengefasster Lagebericht &gt; Nichtfinanzielle Erklärung &gt; Umwelt &gt; Energieverbrauch und -effizienz
</t>
    </r>
  </si>
  <si>
    <r>
      <rPr>
        <b/>
        <sz val="10"/>
        <rFont val="Delivery"/>
        <family val="2"/>
      </rPr>
      <t xml:space="preserve">Geschäftsbericht 2023 </t>
    </r>
    <r>
      <rPr>
        <sz val="10"/>
        <rFont val="Delivery"/>
        <family val="2"/>
      </rPr>
      <t xml:space="preserve">&gt; Zusammengefasster Lagebericht &gt; Nichtfinanzielle Erklärung &gt; Umwelt &gt; Fortschritt in der Dekarbonisierung;
</t>
    </r>
    <r>
      <rPr>
        <b/>
        <sz val="10"/>
        <rFont val="Delivery"/>
        <family val="2"/>
      </rPr>
      <t xml:space="preserve">Geschäftsbericht 2023 </t>
    </r>
    <r>
      <rPr>
        <sz val="10"/>
        <rFont val="Delivery"/>
        <family val="2"/>
      </rPr>
      <t xml:space="preserve">&gt; Zusammengefasster Lagebericht &gt; Nichtfinanzielle Erklärung &gt; Umwelt &gt; THG-Emissionen;
</t>
    </r>
    <r>
      <rPr>
        <b/>
        <sz val="10"/>
        <rFont val="Delivery"/>
        <family val="2"/>
      </rPr>
      <t xml:space="preserve">ESG Statbook 2023 </t>
    </r>
    <r>
      <rPr>
        <sz val="10"/>
        <rFont val="Delivery"/>
        <family val="2"/>
      </rPr>
      <t>&gt; Tab. "THG-Emissionen"</t>
    </r>
  </si>
  <si>
    <r>
      <rPr>
        <b/>
        <sz val="10"/>
        <rFont val="Delivery"/>
        <family val="2"/>
      </rPr>
      <t>Geschäftsbericht 2023</t>
    </r>
    <r>
      <rPr>
        <sz val="10"/>
        <rFont val="Delivery"/>
        <family val="2"/>
      </rPr>
      <t xml:space="preserve"> &gt; Zusammengefasster Lagebericht &gt; Nichtfinanzielle Erklärung &gt; Grundlagen &gt; Berichterstattung zur Erleichterung nachhaltiger Investitionen (EU-Taxonomie);
</t>
    </r>
    <r>
      <rPr>
        <b/>
        <sz val="10"/>
        <rFont val="Delivery"/>
        <family val="2"/>
      </rPr>
      <t xml:space="preserve">Geschäftsbericht 2023 </t>
    </r>
    <r>
      <rPr>
        <sz val="10"/>
        <rFont val="Delivery"/>
        <family val="2"/>
      </rPr>
      <t>&gt; Zusammengefasster Lagebericht &gt; Nichtfinanzielle Erklärungt &gt; EU Taxonomie &gt; Entwicklung der Taxonomiekennzahlen</t>
    </r>
  </si>
  <si>
    <r>
      <rPr>
        <b/>
        <sz val="10"/>
        <rFont val="Delivery"/>
        <family val="2"/>
      </rPr>
      <t>Geschäftsbericht 2023</t>
    </r>
    <r>
      <rPr>
        <sz val="10"/>
        <rFont val="Delivery"/>
        <family val="2"/>
      </rPr>
      <t xml:space="preserve"> &gt; Zusammengefasster Lagebericht &gt; Nichtfinanzielle Erklärung &gt; Grundlagen &gt; Nachhaltigkeit in Strategie und Vergütung verankert;
</t>
    </r>
    <r>
      <rPr>
        <b/>
        <sz val="10"/>
        <rFont val="Delivery"/>
        <family val="2"/>
      </rPr>
      <t>Vergütungsbericht 2023</t>
    </r>
  </si>
  <si>
    <r>
      <rPr>
        <b/>
        <sz val="10"/>
        <color theme="1"/>
        <rFont val="Delivery"/>
        <family val="2"/>
      </rPr>
      <t>Geschäftsbericht 2023</t>
    </r>
    <r>
      <rPr>
        <sz val="10"/>
        <color theme="1"/>
        <rFont val="Delivery"/>
        <family val="2"/>
      </rPr>
      <t xml:space="preserve"> &gt; Zusammengefasster Lagebericht &gt; Nichtfinanzielle Erklärung &gt; Umwelt &gt; Klimaschutz im Fokus unseres Geschäfts;
</t>
    </r>
    <r>
      <rPr>
        <b/>
        <sz val="10"/>
        <color theme="1"/>
        <rFont val="Delivery"/>
        <family val="2"/>
      </rPr>
      <t>DHL Group Environmental and Energy Policy</t>
    </r>
  </si>
  <si>
    <r>
      <rPr>
        <b/>
        <sz val="10"/>
        <rFont val="Delivery"/>
        <family val="2"/>
      </rPr>
      <t>Geschäftsbericht 2023</t>
    </r>
    <r>
      <rPr>
        <sz val="10"/>
        <rFont val="Delivery"/>
        <family val="2"/>
      </rPr>
      <t xml:space="preserve"> &gt; Zusammengefasster Lagebericht &gt; Grundlagen &gt; Steuerung &gt; Treibhausgasemissionen steuern und reduzieren</t>
    </r>
  </si>
  <si>
    <r>
      <rPr>
        <b/>
        <sz val="10"/>
        <rFont val="Delivery"/>
        <family val="2"/>
      </rPr>
      <t xml:space="preserve">Geschäftsbericht 2023 </t>
    </r>
    <r>
      <rPr>
        <sz val="10"/>
        <rFont val="Delivery"/>
        <family val="2"/>
      </rPr>
      <t xml:space="preserve">&gt; Zusammengefasster Lagebericht &gt; Nichtfinanzielle Erklärung &gt; Umwelt &gt; Fortschritt in der Dekarbonisierung;
</t>
    </r>
    <r>
      <rPr>
        <b/>
        <sz val="10"/>
        <rFont val="Delivery"/>
        <family val="2"/>
      </rPr>
      <t>Geschäftsbericht 2023</t>
    </r>
    <r>
      <rPr>
        <sz val="10"/>
        <rFont val="Delivery"/>
        <family val="2"/>
      </rPr>
      <t xml:space="preserve"> &gt; Zusammengefasster Lagebericht &gt; Nichtfinanzielle Erklärung &gt; Umwelt &gt; THG-Emissionen</t>
    </r>
  </si>
  <si>
    <r>
      <rPr>
        <b/>
        <sz val="10"/>
        <rFont val="Delivery"/>
        <family val="2"/>
      </rPr>
      <t xml:space="preserve">Geschäftsbericht 2023 </t>
    </r>
    <r>
      <rPr>
        <sz val="10"/>
        <rFont val="Delivery"/>
        <family val="2"/>
      </rPr>
      <t xml:space="preserve">&gt; Zusammengefasster Lagebericht &gt; Nichtfinanzielle Erklärung &gt; Umwelt &gt; Klimaschutz im Fokus unseres Geschäfts;
</t>
    </r>
    <r>
      <rPr>
        <b/>
        <sz val="10"/>
        <rFont val="Delivery"/>
        <family val="2"/>
      </rPr>
      <t>Geschäftsbericht 2023</t>
    </r>
    <r>
      <rPr>
        <sz val="10"/>
        <rFont val="Delivery"/>
        <family val="2"/>
      </rPr>
      <t xml:space="preserve"> &gt; Zusammengefasster Lagebericht &gt; Nichtfinanzielle Erklärung &gt; Umwelt &gt; Fortschritt in der Dekarbonisierung;
Brutto Ziele nicht berichtet.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</si>
</sst>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0\);\-\-_)"/>
    <numFmt numFmtId="165" formatCode="0.0%"/>
    <numFmt numFmtId="166" formatCode="0.0"/>
    <numFmt numFmtId="167" formatCode="#,##0.0"/>
    <numFmt numFmtId="168" formatCode="#,##0_ ;\-#,##0\ "/>
    <numFmt numFmtId="169" formatCode="_-* #,##0.00\ _€_-;\-* #,##0.00\ _€_-;_-* &quot;-&quot;??\ _€_-;_-@_-"/>
  </numFmts>
  <fonts count="58" x14ac:knownFonts="1">
    <font>
      <sz val="10"/>
      <color theme="1"/>
      <name val="Delivery"/>
      <family val="2"/>
    </font>
    <font>
      <sz val="10"/>
      <color theme="1"/>
      <name val="Delivery"/>
      <family val="2"/>
    </font>
    <font>
      <b/>
      <sz val="10"/>
      <color theme="1"/>
      <name val="Delivery"/>
      <family val="2"/>
    </font>
    <font>
      <sz val="36"/>
      <color theme="7"/>
      <name val="Delivery Cd Black"/>
      <family val="2"/>
    </font>
    <font>
      <sz val="12"/>
      <color rgb="FF000000"/>
      <name val="Delivery"/>
      <family val="2"/>
    </font>
    <font>
      <sz val="12"/>
      <color theme="1"/>
      <name val="Delivery"/>
      <family val="2"/>
    </font>
    <font>
      <b/>
      <sz val="12"/>
      <color theme="1"/>
      <name val="Delivery"/>
      <family val="2"/>
    </font>
    <font>
      <sz val="12"/>
      <name val="Delivery"/>
      <family val="2"/>
    </font>
    <font>
      <sz val="12"/>
      <color theme="7"/>
      <name val="Wingdings"/>
      <charset val="2"/>
    </font>
    <font>
      <b/>
      <sz val="12"/>
      <name val="Delivery"/>
      <family val="2"/>
    </font>
    <font>
      <sz val="10"/>
      <color theme="7"/>
      <name val="Delivery"/>
      <family val="2"/>
    </font>
    <font>
      <b/>
      <sz val="10"/>
      <name val="Delivery"/>
      <family val="2"/>
    </font>
    <font>
      <b/>
      <sz val="10"/>
      <color theme="7"/>
      <name val="Delivery"/>
      <family val="2"/>
    </font>
    <font>
      <sz val="10"/>
      <name val="Delivery"/>
      <family val="2"/>
    </font>
    <font>
      <b/>
      <vertAlign val="subscript"/>
      <sz val="10"/>
      <color theme="1"/>
      <name val="Delivery"/>
      <family val="2"/>
    </font>
    <font>
      <b/>
      <vertAlign val="subscript"/>
      <sz val="10"/>
      <name val="Delivery"/>
      <family val="2"/>
    </font>
    <font>
      <u/>
      <sz val="10"/>
      <color theme="10"/>
      <name val="Delivery"/>
      <family val="2"/>
    </font>
    <font>
      <u/>
      <sz val="12"/>
      <color theme="10"/>
      <name val="Delivery"/>
      <family val="2"/>
    </font>
    <font>
      <sz val="12"/>
      <color theme="0"/>
      <name val="Delivery"/>
      <family val="2"/>
    </font>
    <font>
      <b/>
      <sz val="12"/>
      <color theme="0"/>
      <name val="Delivery"/>
      <family val="2"/>
    </font>
    <font>
      <u/>
      <sz val="12"/>
      <color theme="0"/>
      <name val="Delivery"/>
      <family val="2"/>
    </font>
    <font>
      <vertAlign val="superscript"/>
      <sz val="10"/>
      <name val="Delivery"/>
      <family val="2"/>
    </font>
    <font>
      <sz val="10"/>
      <color rgb="FFFF0000"/>
      <name val="Delivery"/>
      <family val="2"/>
    </font>
    <font>
      <vertAlign val="superscript"/>
      <sz val="10"/>
      <color theme="1"/>
      <name val="Delivery"/>
      <family val="2"/>
    </font>
    <font>
      <b/>
      <vertAlign val="superscript"/>
      <sz val="10"/>
      <color theme="1"/>
      <name val="Delivery"/>
      <family val="2"/>
    </font>
    <font>
      <b/>
      <sz val="10"/>
      <color rgb="FFFF0000"/>
      <name val="Delivery"/>
      <family val="2"/>
    </font>
    <font>
      <sz val="9"/>
      <color theme="1"/>
      <name val="Calibri"/>
      <family val="2"/>
      <scheme val="minor"/>
    </font>
    <font>
      <sz val="9"/>
      <name val="Delivery"/>
      <family val="2"/>
    </font>
    <font>
      <b/>
      <sz val="9"/>
      <name val="Delivery"/>
      <family val="2"/>
    </font>
    <font>
      <vertAlign val="superscript"/>
      <sz val="9"/>
      <name val="Delivery"/>
      <family val="2"/>
    </font>
    <font>
      <sz val="9"/>
      <color theme="1"/>
      <name val="Delivery"/>
      <family val="2"/>
    </font>
    <font>
      <b/>
      <vertAlign val="superscript"/>
      <sz val="9"/>
      <name val="Delivery"/>
      <family val="2"/>
    </font>
    <font>
      <sz val="9"/>
      <name val="Calibri"/>
      <family val="2"/>
      <scheme val="minor"/>
    </font>
    <font>
      <b/>
      <sz val="9"/>
      <color theme="7"/>
      <name val="Delivery"/>
      <family val="2"/>
    </font>
    <font>
      <sz val="10"/>
      <color rgb="FF000000"/>
      <name val="Delivery"/>
      <family val="2"/>
    </font>
    <font>
      <b/>
      <sz val="12"/>
      <color rgb="FF000000"/>
      <name val="Delivery"/>
      <family val="2"/>
    </font>
    <font>
      <sz val="10"/>
      <color rgb="FF00B0F0"/>
      <name val="Delivery"/>
      <family val="2"/>
    </font>
    <font>
      <b/>
      <vertAlign val="superscript"/>
      <sz val="10"/>
      <name val="Delivery"/>
      <family val="2"/>
    </font>
    <font>
      <b/>
      <sz val="14"/>
      <color theme="0"/>
      <name val="Delivery"/>
      <family val="2"/>
    </font>
    <font>
      <sz val="10"/>
      <color theme="0"/>
      <name val="Delivery"/>
      <family val="2"/>
    </font>
    <font>
      <b/>
      <sz val="10"/>
      <color theme="0"/>
      <name val="Delivery"/>
      <family val="2"/>
    </font>
    <font>
      <vertAlign val="subscript"/>
      <sz val="10"/>
      <color theme="1"/>
      <name val="Delivery"/>
      <family val="2"/>
    </font>
    <font>
      <b/>
      <sz val="14"/>
      <color theme="7"/>
      <name val="Delivery"/>
      <family val="2"/>
    </font>
    <font>
      <sz val="14"/>
      <color theme="7"/>
      <name val="Delivery"/>
      <family val="2"/>
    </font>
    <font>
      <sz val="14"/>
      <color theme="1"/>
      <name val="Delivery"/>
      <family val="2"/>
    </font>
    <font>
      <b/>
      <sz val="14"/>
      <color theme="1"/>
      <name val="Delivery"/>
      <family val="2"/>
    </font>
    <font>
      <sz val="14"/>
      <color rgb="FF00B0F0"/>
      <name val="Delivery"/>
      <family val="2"/>
    </font>
    <font>
      <sz val="11"/>
      <name val="Delivery"/>
      <family val="2"/>
    </font>
    <font>
      <vertAlign val="subscript"/>
      <sz val="9"/>
      <name val="Delivery"/>
      <family val="2"/>
    </font>
    <font>
      <b/>
      <sz val="12"/>
      <color theme="7"/>
      <name val="Delivery"/>
      <family val="2"/>
    </font>
    <font>
      <sz val="11"/>
      <color theme="0" tint="-0.499984740745262"/>
      <name val="Delivery"/>
      <family val="2"/>
    </font>
    <font>
      <sz val="11"/>
      <color rgb="FFFF0000"/>
      <name val="Delivery"/>
      <family val="2"/>
    </font>
    <font>
      <sz val="10"/>
      <color theme="0" tint="-0.499984740745262"/>
      <name val="Delivery"/>
      <family val="2"/>
    </font>
    <font>
      <b/>
      <u/>
      <sz val="12"/>
      <color theme="10"/>
      <name val="Delivery"/>
      <family val="2"/>
    </font>
    <font>
      <vertAlign val="subscript"/>
      <sz val="10"/>
      <name val="Delivery"/>
      <family val="2"/>
    </font>
    <font>
      <vertAlign val="subscript"/>
      <sz val="10"/>
      <color theme="0" tint="-0.499984740745262"/>
      <name val="Delivery"/>
      <family val="2"/>
    </font>
    <font>
      <b/>
      <sz val="11.5"/>
      <name val="Delivery"/>
      <family val="2"/>
    </font>
    <font>
      <sz val="11.5"/>
      <color theme="1"/>
      <name val="Delivery"/>
      <family val="2"/>
    </font>
  </fonts>
  <fills count="12">
    <fill>
      <patternFill patternType="none"/>
    </fill>
    <fill>
      <patternFill patternType="gray125"/>
    </fill>
    <fill>
      <patternFill patternType="solid">
        <fgColor theme="0"/>
        <bgColor indexed="64"/>
      </patternFill>
    </fill>
    <fill>
      <patternFill patternType="solid">
        <fgColor rgb="FF007C39"/>
        <bgColor indexed="64"/>
      </patternFill>
    </fill>
    <fill>
      <patternFill patternType="solid">
        <fgColor theme="7"/>
        <bgColor indexed="64"/>
      </patternFill>
    </fill>
    <fill>
      <patternFill patternType="solid">
        <fgColor theme="6"/>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4"/>
        <bgColor indexed="64"/>
      </patternFill>
    </fill>
  </fills>
  <borders count="85">
    <border>
      <left/>
      <right/>
      <top/>
      <bottom/>
      <diagonal/>
    </border>
    <border>
      <left style="thin">
        <color indexed="64"/>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ck">
        <color indexed="64"/>
      </bottom>
      <diagonal/>
    </border>
    <border>
      <left/>
      <right style="thick">
        <color theme="0"/>
      </right>
      <top/>
      <bottom style="thick">
        <color indexed="64"/>
      </bottom>
      <diagonal/>
    </border>
    <border>
      <left/>
      <right/>
      <top style="thick">
        <color indexed="64"/>
      </top>
      <bottom/>
      <diagonal/>
    </border>
    <border>
      <left/>
      <right style="thick">
        <color theme="0"/>
      </right>
      <top/>
      <bottom/>
      <diagonal/>
    </border>
    <border>
      <left style="thick">
        <color theme="0"/>
      </left>
      <right style="thick">
        <color theme="0"/>
      </right>
      <top/>
      <bottom/>
      <diagonal/>
    </border>
    <border>
      <left/>
      <right/>
      <top/>
      <bottom style="medium">
        <color indexed="64"/>
      </bottom>
      <diagonal/>
    </border>
    <border>
      <left/>
      <right style="thick">
        <color theme="0"/>
      </right>
      <top/>
      <bottom style="medium">
        <color indexed="64"/>
      </bottom>
      <diagonal/>
    </border>
    <border>
      <left style="thick">
        <color theme="0"/>
      </left>
      <right style="thick">
        <color theme="0"/>
      </right>
      <top/>
      <bottom style="medium">
        <color indexed="64"/>
      </bottom>
      <diagonal/>
    </border>
    <border>
      <left/>
      <right style="medium">
        <color theme="0"/>
      </right>
      <top/>
      <bottom/>
      <diagonal/>
    </border>
    <border>
      <left/>
      <right style="thick">
        <color theme="6" tint="0.79998168889431442"/>
      </right>
      <top/>
      <bottom/>
      <diagonal/>
    </border>
    <border>
      <left/>
      <right style="medium">
        <color theme="0"/>
      </right>
      <top/>
      <bottom style="thin">
        <color auto="1"/>
      </bottom>
      <diagonal/>
    </border>
    <border>
      <left/>
      <right style="thick">
        <color theme="0"/>
      </right>
      <top/>
      <bottom style="thin">
        <color indexed="64"/>
      </bottom>
      <diagonal/>
    </border>
    <border>
      <left/>
      <right style="thick">
        <color theme="6" tint="0.79998168889431442"/>
      </right>
      <top/>
      <bottom style="thin">
        <color indexed="64"/>
      </bottom>
      <diagonal/>
    </border>
    <border>
      <left style="medium">
        <color rgb="FFFFC000"/>
      </left>
      <right style="thick">
        <color theme="0"/>
      </right>
      <top/>
      <bottom style="thin">
        <color indexed="64"/>
      </bottom>
      <diagonal/>
    </border>
    <border>
      <left style="thick">
        <color theme="0"/>
      </left>
      <right style="thick">
        <color theme="0"/>
      </right>
      <top/>
      <bottom style="thin">
        <color indexed="64"/>
      </bottom>
      <diagonal/>
    </border>
    <border>
      <left/>
      <right style="medium">
        <color theme="0"/>
      </right>
      <top style="thin">
        <color auto="1"/>
      </top>
      <bottom/>
      <diagonal/>
    </border>
    <border>
      <left/>
      <right style="thick">
        <color theme="0"/>
      </right>
      <top style="thin">
        <color indexed="64"/>
      </top>
      <bottom/>
      <diagonal/>
    </border>
    <border>
      <left/>
      <right style="thick">
        <color theme="6" tint="0.79998168889431442"/>
      </right>
      <top style="thin">
        <color indexed="64"/>
      </top>
      <bottom/>
      <diagonal/>
    </border>
    <border>
      <left style="thick">
        <color theme="0"/>
      </left>
      <right style="thick">
        <color theme="0"/>
      </right>
      <top style="thin">
        <color indexed="64"/>
      </top>
      <bottom/>
      <diagonal/>
    </border>
    <border>
      <left/>
      <right/>
      <top style="thin">
        <color indexed="64"/>
      </top>
      <bottom/>
      <diagonal/>
    </border>
    <border>
      <left/>
      <right style="thick">
        <color theme="0"/>
      </right>
      <top style="thin">
        <color indexed="64"/>
      </top>
      <bottom style="thin">
        <color indexed="64"/>
      </bottom>
      <diagonal/>
    </border>
    <border>
      <left/>
      <right/>
      <top style="thin">
        <color indexed="64"/>
      </top>
      <bottom style="thin">
        <color indexed="64"/>
      </bottom>
      <diagonal/>
    </border>
    <border>
      <left style="thick">
        <color theme="0"/>
      </left>
      <right style="thick">
        <color theme="6" tint="0.79998168889431442"/>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6" tint="0.79998168889431442"/>
      </right>
      <top style="thin">
        <color indexed="64"/>
      </top>
      <bottom/>
      <diagonal/>
    </border>
    <border>
      <left style="thick">
        <color theme="0"/>
      </left>
      <right style="thick">
        <color theme="6" tint="0.79998168889431442"/>
      </right>
      <top/>
      <bottom/>
      <diagonal/>
    </border>
    <border>
      <left style="thick">
        <color theme="0"/>
      </left>
      <right style="thick">
        <color theme="6" tint="0.79998168889431442"/>
      </right>
      <top/>
      <bottom style="thin">
        <color indexed="64"/>
      </bottom>
      <diagonal/>
    </border>
    <border>
      <left style="medium">
        <color rgb="FFFFC000"/>
      </left>
      <right style="thick">
        <color theme="0"/>
      </right>
      <top style="thin">
        <color indexed="64"/>
      </top>
      <bottom style="thin">
        <color indexed="64"/>
      </bottom>
      <diagonal/>
    </border>
    <border>
      <left style="medium">
        <color rgb="FFFFC000"/>
      </left>
      <right style="thick">
        <color theme="0"/>
      </right>
      <top style="thin">
        <color indexed="64"/>
      </top>
      <bottom/>
      <diagonal/>
    </border>
    <border>
      <left style="medium">
        <color rgb="FFFFC000"/>
      </left>
      <right style="thick">
        <color theme="0"/>
      </right>
      <top/>
      <bottom/>
      <diagonal/>
    </border>
    <border>
      <left style="thick">
        <color theme="0"/>
      </left>
      <right style="thick">
        <color theme="0"/>
      </right>
      <top/>
      <bottom style="thin">
        <color theme="1"/>
      </bottom>
      <diagonal/>
    </border>
    <border>
      <left style="thick">
        <color theme="0"/>
      </left>
      <right style="thick">
        <color theme="0"/>
      </right>
      <top style="thin">
        <color theme="1"/>
      </top>
      <bottom style="thin">
        <color indexed="64"/>
      </bottom>
      <diagonal/>
    </border>
    <border>
      <left style="thick">
        <color theme="0"/>
      </left>
      <right/>
      <top style="thin">
        <color indexed="64"/>
      </top>
      <bottom style="thin">
        <color indexed="64"/>
      </bottom>
      <diagonal/>
    </border>
    <border>
      <left/>
      <right style="thick">
        <color theme="0"/>
      </right>
      <top style="thin">
        <color auto="1"/>
      </top>
      <bottom style="medium">
        <color indexed="64"/>
      </bottom>
      <diagonal/>
    </border>
    <border>
      <left style="thick">
        <color theme="0"/>
      </left>
      <right style="thick">
        <color theme="6" tint="0.79998168889431442"/>
      </right>
      <top style="thin">
        <color indexed="64"/>
      </top>
      <bottom style="medium">
        <color indexed="64"/>
      </bottom>
      <diagonal/>
    </border>
    <border>
      <left style="thick">
        <color theme="6" tint="0.79998168889431442"/>
      </left>
      <right style="thick">
        <color theme="0"/>
      </right>
      <top style="thin">
        <color indexed="64"/>
      </top>
      <bottom style="medium">
        <color indexed="64"/>
      </bottom>
      <diagonal/>
    </border>
    <border>
      <left style="thick">
        <color theme="0"/>
      </left>
      <right/>
      <top/>
      <bottom/>
      <diagonal/>
    </border>
    <border>
      <left style="thick">
        <color theme="0"/>
      </left>
      <right/>
      <top style="thin">
        <color indexed="64"/>
      </top>
      <bottom/>
      <diagonal/>
    </border>
    <border>
      <left style="thick">
        <color theme="0"/>
      </left>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bottom/>
      <diagonal/>
    </border>
    <border>
      <left style="medium">
        <color theme="0"/>
      </left>
      <right style="medium">
        <color theme="0"/>
      </right>
      <top style="thin">
        <color indexed="64"/>
      </top>
      <bottom/>
      <diagonal/>
    </border>
    <border>
      <left style="medium">
        <color theme="0"/>
      </left>
      <right style="medium">
        <color theme="0"/>
      </right>
      <top/>
      <bottom style="medium">
        <color theme="0"/>
      </bottom>
      <diagonal/>
    </border>
    <border>
      <left/>
      <right style="thick">
        <color theme="6" tint="0.79998168889431442"/>
      </right>
      <top style="thin">
        <color indexed="64"/>
      </top>
      <bottom style="thin">
        <color indexed="64"/>
      </bottom>
      <diagonal/>
    </border>
    <border>
      <left style="medium">
        <color rgb="FFFFC000"/>
      </left>
      <right/>
      <top style="thin">
        <color indexed="64"/>
      </top>
      <bottom style="thin">
        <color indexed="64"/>
      </bottom>
      <diagonal/>
    </border>
    <border>
      <left style="medium">
        <color theme="0"/>
      </left>
      <right/>
      <top style="thin">
        <color indexed="64"/>
      </top>
      <bottom style="thin">
        <color indexed="64"/>
      </bottom>
      <diagonal/>
    </border>
    <border>
      <left/>
      <right style="thick">
        <color theme="6" tint="0.79998168889431442"/>
      </right>
      <top style="thin">
        <color indexed="64"/>
      </top>
      <bottom style="medium">
        <color indexed="64"/>
      </bottom>
      <diagonal/>
    </border>
    <border>
      <left/>
      <right/>
      <top style="thin">
        <color indexed="64"/>
      </top>
      <bottom style="thick">
        <color indexed="64"/>
      </bottom>
      <diagonal/>
    </border>
    <border>
      <left style="medium">
        <color indexed="64"/>
      </left>
      <right style="thick">
        <color theme="0"/>
      </right>
      <top/>
      <bottom/>
      <diagonal/>
    </border>
    <border>
      <left/>
      <right style="thick">
        <color theme="0"/>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ck">
        <color indexed="64"/>
      </bottom>
      <diagonal/>
    </border>
    <border>
      <left style="thin">
        <color indexed="64"/>
      </left>
      <right/>
      <top style="thin">
        <color indexed="64"/>
      </top>
      <bottom/>
      <diagonal/>
    </border>
    <border>
      <left style="thick">
        <color theme="0"/>
      </left>
      <right/>
      <top/>
      <bottom style="medium">
        <color indexed="64"/>
      </bottom>
      <diagonal/>
    </border>
    <border>
      <left/>
      <right style="thick">
        <color theme="0"/>
      </right>
      <top style="thin">
        <color auto="1"/>
      </top>
      <bottom style="thin">
        <color theme="1"/>
      </bottom>
      <diagonal/>
    </border>
    <border>
      <left/>
      <right style="thick">
        <color theme="0"/>
      </right>
      <top style="thin">
        <color theme="1"/>
      </top>
      <bottom style="thin">
        <color indexed="64"/>
      </bottom>
      <diagonal/>
    </border>
    <border>
      <left style="thick">
        <color theme="0"/>
      </left>
      <right style="medium">
        <color theme="0"/>
      </right>
      <top style="thin">
        <color indexed="64"/>
      </top>
      <bottom/>
      <diagonal/>
    </border>
  </borders>
  <cellStyleXfs count="4">
    <xf numFmtId="0" fontId="0" fillId="0" borderId="0"/>
    <xf numFmtId="0" fontId="1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33">
    <xf numFmtId="0" fontId="0" fillId="0" borderId="0" xfId="0"/>
    <xf numFmtId="0" fontId="0" fillId="2" borderId="0" xfId="0" applyFill="1"/>
    <xf numFmtId="0" fontId="5" fillId="2" borderId="0" xfId="0" applyFont="1" applyFill="1"/>
    <xf numFmtId="0" fontId="8" fillId="2" borderId="0" xfId="0" applyFont="1" applyFill="1"/>
    <xf numFmtId="0" fontId="9" fillId="2" borderId="0" xfId="0" applyFont="1" applyFill="1"/>
    <xf numFmtId="0" fontId="10" fillId="2" borderId="0" xfId="0" applyFont="1" applyFill="1"/>
    <xf numFmtId="0" fontId="12" fillId="2" borderId="0" xfId="0" applyFont="1" applyFill="1"/>
    <xf numFmtId="0" fontId="2" fillId="2" borderId="0" xfId="0" applyFont="1" applyFill="1"/>
    <xf numFmtId="0" fontId="2" fillId="0" borderId="0" xfId="0" applyFont="1"/>
    <xf numFmtId="0" fontId="6" fillId="2" borderId="0" xfId="0" applyFont="1" applyFill="1"/>
    <xf numFmtId="0" fontId="8" fillId="2" borderId="0" xfId="0" applyFont="1" applyFill="1" applyAlignment="1">
      <alignment vertical="top"/>
    </xf>
    <xf numFmtId="0" fontId="8" fillId="3" borderId="0" xfId="0" applyFont="1" applyFill="1"/>
    <xf numFmtId="0" fontId="8" fillId="4" borderId="0" xfId="0" applyFont="1" applyFill="1"/>
    <xf numFmtId="0" fontId="8" fillId="5" borderId="0" xfId="0" applyFont="1" applyFill="1"/>
    <xf numFmtId="0" fontId="18" fillId="3" borderId="2" xfId="0" applyFont="1" applyFill="1" applyBorder="1"/>
    <xf numFmtId="15" fontId="8" fillId="4" borderId="0" xfId="0" applyNumberFormat="1" applyFont="1" applyFill="1"/>
    <xf numFmtId="0" fontId="18" fillId="5" borderId="0" xfId="0" applyFont="1" applyFill="1"/>
    <xf numFmtId="0" fontId="7" fillId="5" borderId="0" xfId="0" applyFont="1" applyFill="1"/>
    <xf numFmtId="0" fontId="5" fillId="0" borderId="0" xfId="0" applyFont="1"/>
    <xf numFmtId="15" fontId="5" fillId="0" borderId="0" xfId="0" applyNumberFormat="1" applyFont="1"/>
    <xf numFmtId="0" fontId="2" fillId="2" borderId="1" xfId="0" applyFont="1" applyFill="1" applyBorder="1"/>
    <xf numFmtId="0" fontId="2" fillId="2" borderId="9" xfId="0" applyFont="1" applyFill="1" applyBorder="1"/>
    <xf numFmtId="0" fontId="0" fillId="2" borderId="9" xfId="0" applyFill="1" applyBorder="1"/>
    <xf numFmtId="0" fontId="0" fillId="2" borderId="1" xfId="0" applyFill="1" applyBorder="1"/>
    <xf numFmtId="0" fontId="0" fillId="2" borderId="11" xfId="0" applyFill="1" applyBorder="1"/>
    <xf numFmtId="0" fontId="0" fillId="2" borderId="12" xfId="0" applyFill="1" applyBorder="1"/>
    <xf numFmtId="0" fontId="0" fillId="2" borderId="14" xfId="0" applyFill="1" applyBorder="1"/>
    <xf numFmtId="0" fontId="2" fillId="2" borderId="12" xfId="0" applyFont="1" applyFill="1" applyBorder="1"/>
    <xf numFmtId="0" fontId="0" fillId="2" borderId="0" xfId="0" applyFill="1" applyAlignment="1">
      <alignment horizontal="right" vertical="top"/>
    </xf>
    <xf numFmtId="0" fontId="0" fillId="2" borderId="5" xfId="0" applyFill="1" applyBorder="1" applyAlignment="1">
      <alignment horizontal="right" vertical="top"/>
    </xf>
    <xf numFmtId="0" fontId="0" fillId="0" borderId="0" xfId="0" applyAlignment="1">
      <alignment horizontal="right" vertical="top"/>
    </xf>
    <xf numFmtId="0" fontId="0" fillId="2" borderId="0" xfId="0" applyFill="1" applyAlignment="1">
      <alignment vertical="top"/>
    </xf>
    <xf numFmtId="0" fontId="0" fillId="0" borderId="0" xfId="0" applyAlignment="1">
      <alignment vertical="top"/>
    </xf>
    <xf numFmtId="9" fontId="2" fillId="2" borderId="0" xfId="2" applyFont="1" applyFill="1" applyBorder="1" applyAlignment="1">
      <alignment horizontal="right" vertical="top"/>
    </xf>
    <xf numFmtId="9" fontId="0" fillId="2" borderId="0" xfId="2" applyFont="1" applyFill="1" applyBorder="1" applyAlignment="1">
      <alignment horizontal="right" vertical="top"/>
    </xf>
    <xf numFmtId="164" fontId="0" fillId="2" borderId="5" xfId="0" applyNumberFormat="1" applyFill="1" applyBorder="1" applyAlignment="1">
      <alignment horizontal="right" vertical="top"/>
    </xf>
    <xf numFmtId="9" fontId="0" fillId="2" borderId="5" xfId="2" applyFont="1" applyFill="1" applyBorder="1" applyAlignment="1">
      <alignment horizontal="right" vertical="top"/>
    </xf>
    <xf numFmtId="0" fontId="0" fillId="2" borderId="13" xfId="0" applyFill="1" applyBorder="1" applyAlignment="1">
      <alignment horizontal="right" vertical="top"/>
    </xf>
    <xf numFmtId="9" fontId="0" fillId="2" borderId="13" xfId="2" applyFont="1" applyFill="1" applyBorder="1" applyAlignment="1">
      <alignment horizontal="right" vertical="top"/>
    </xf>
    <xf numFmtId="0" fontId="11" fillId="0" borderId="1" xfId="0" applyFont="1" applyBorder="1" applyAlignment="1">
      <alignment vertical="center"/>
    </xf>
    <xf numFmtId="0" fontId="0" fillId="2" borderId="10" xfId="0" applyFill="1" applyBorder="1"/>
    <xf numFmtId="0" fontId="13" fillId="2" borderId="1" xfId="0" applyFont="1" applyFill="1" applyBorder="1" applyAlignment="1">
      <alignment horizontal="left" vertical="top"/>
    </xf>
    <xf numFmtId="165" fontId="2" fillId="2" borderId="0" xfId="2" applyNumberFormat="1" applyFont="1" applyFill="1" applyBorder="1" applyAlignment="1">
      <alignment horizontal="right" vertical="top"/>
    </xf>
    <xf numFmtId="165" fontId="0" fillId="2" borderId="0" xfId="2" applyNumberFormat="1" applyFont="1" applyFill="1" applyBorder="1" applyAlignment="1">
      <alignment horizontal="right" vertical="top"/>
    </xf>
    <xf numFmtId="165" fontId="0" fillId="2" borderId="5" xfId="2" applyNumberFormat="1" applyFont="1" applyFill="1" applyBorder="1" applyAlignment="1">
      <alignment horizontal="right" vertical="top"/>
    </xf>
    <xf numFmtId="165" fontId="0" fillId="2" borderId="13" xfId="2" applyNumberFormat="1" applyFont="1" applyFill="1" applyBorder="1" applyAlignment="1">
      <alignment horizontal="right" vertical="top"/>
    </xf>
    <xf numFmtId="9" fontId="1" fillId="2" borderId="0" xfId="2" applyFont="1" applyFill="1" applyBorder="1" applyAlignment="1">
      <alignment horizontal="right" vertical="top"/>
    </xf>
    <xf numFmtId="9" fontId="1" fillId="2" borderId="5" xfId="2" applyFont="1" applyFill="1" applyBorder="1" applyAlignment="1">
      <alignment horizontal="right" vertical="top"/>
    </xf>
    <xf numFmtId="165" fontId="1" fillId="2" borderId="5" xfId="2" applyNumberFormat="1" applyFont="1" applyFill="1" applyBorder="1" applyAlignment="1">
      <alignment horizontal="right" vertical="top"/>
    </xf>
    <xf numFmtId="165" fontId="1" fillId="2" borderId="0" xfId="2" applyNumberFormat="1" applyFont="1" applyFill="1" applyBorder="1" applyAlignment="1">
      <alignment horizontal="right" vertical="top"/>
    </xf>
    <xf numFmtId="164" fontId="2" fillId="2" borderId="9" xfId="0" applyNumberFormat="1" applyFont="1" applyFill="1" applyBorder="1" applyAlignment="1">
      <alignment horizontal="right" vertical="top"/>
    </xf>
    <xf numFmtId="9" fontId="2" fillId="2" borderId="13" xfId="2" applyFont="1" applyFill="1" applyBorder="1" applyAlignment="1">
      <alignment horizontal="right" vertical="top"/>
    </xf>
    <xf numFmtId="0" fontId="0" fillId="2" borderId="1" xfId="0" applyFill="1" applyBorder="1" applyAlignment="1">
      <alignment horizontal="left" indent="4"/>
    </xf>
    <xf numFmtId="0" fontId="0" fillId="2" borderId="10" xfId="0" applyFill="1" applyBorder="1" applyAlignment="1">
      <alignment horizontal="left" indent="4"/>
    </xf>
    <xf numFmtId="0" fontId="0" fillId="2" borderId="12" xfId="0" applyFill="1" applyBorder="1" applyAlignment="1">
      <alignment horizontal="left" indent="4"/>
    </xf>
    <xf numFmtId="0" fontId="0" fillId="2" borderId="1" xfId="0" applyFill="1" applyBorder="1" applyAlignment="1">
      <alignment horizontal="left" indent="5"/>
    </xf>
    <xf numFmtId="0" fontId="0" fillId="2" borderId="1" xfId="0" applyFill="1" applyBorder="1" applyAlignment="1">
      <alignment horizontal="left" indent="9"/>
    </xf>
    <xf numFmtId="0" fontId="2" fillId="2" borderId="13" xfId="0" applyFont="1" applyFill="1" applyBorder="1" applyAlignment="1">
      <alignment horizontal="right" vertical="top"/>
    </xf>
    <xf numFmtId="3" fontId="2" fillId="2" borderId="0" xfId="0" applyNumberFormat="1" applyFont="1" applyFill="1" applyAlignment="1">
      <alignment horizontal="right" vertical="top"/>
    </xf>
    <xf numFmtId="166" fontId="2" fillId="2" borderId="0" xfId="2" applyNumberFormat="1" applyFont="1" applyFill="1" applyBorder="1" applyAlignment="1">
      <alignment horizontal="right" vertical="top"/>
    </xf>
    <xf numFmtId="166" fontId="0" fillId="2" borderId="0" xfId="2" applyNumberFormat="1" applyFont="1" applyFill="1" applyBorder="1" applyAlignment="1">
      <alignment horizontal="right" vertical="top"/>
    </xf>
    <xf numFmtId="3" fontId="0" fillId="2" borderId="0" xfId="0" applyNumberFormat="1" applyFill="1" applyAlignment="1">
      <alignment horizontal="right" vertical="top"/>
    </xf>
    <xf numFmtId="3" fontId="0" fillId="2" borderId="5" xfId="0" applyNumberFormat="1" applyFill="1" applyBorder="1" applyAlignment="1">
      <alignment horizontal="right" vertical="top"/>
    </xf>
    <xf numFmtId="15" fontId="18" fillId="4" borderId="2" xfId="0" applyNumberFormat="1" applyFont="1" applyFill="1" applyBorder="1"/>
    <xf numFmtId="0" fontId="18" fillId="0" borderId="0" xfId="0" applyFont="1"/>
    <xf numFmtId="0" fontId="7" fillId="5" borderId="9" xfId="0" applyFont="1" applyFill="1" applyBorder="1"/>
    <xf numFmtId="0" fontId="7" fillId="5" borderId="1" xfId="0" applyFont="1" applyFill="1" applyBorder="1"/>
    <xf numFmtId="0" fontId="0" fillId="7" borderId="5" xfId="0" applyFill="1" applyBorder="1" applyAlignment="1">
      <alignment horizontal="right" vertical="top"/>
    </xf>
    <xf numFmtId="9" fontId="1" fillId="7" borderId="0" xfId="2" applyFont="1" applyFill="1" applyBorder="1" applyAlignment="1">
      <alignment horizontal="right" vertical="top"/>
    </xf>
    <xf numFmtId="9" fontId="1" fillId="7" borderId="5" xfId="2" applyFont="1" applyFill="1" applyBorder="1" applyAlignment="1">
      <alignment horizontal="right" vertical="top"/>
    </xf>
    <xf numFmtId="0" fontId="2" fillId="2" borderId="19" xfId="0" applyFont="1" applyFill="1" applyBorder="1"/>
    <xf numFmtId="0" fontId="2" fillId="2" borderId="19" xfId="0" applyFont="1" applyFill="1" applyBorder="1" applyAlignment="1">
      <alignment horizontal="right" vertical="top"/>
    </xf>
    <xf numFmtId="0" fontId="2" fillId="7" borderId="19" xfId="0" applyFont="1" applyFill="1" applyBorder="1" applyAlignment="1">
      <alignment horizontal="right" vertical="top"/>
    </xf>
    <xf numFmtId="165" fontId="2" fillId="2" borderId="19" xfId="2" applyNumberFormat="1" applyFont="1" applyFill="1" applyBorder="1" applyAlignment="1">
      <alignment horizontal="right" vertical="top"/>
    </xf>
    <xf numFmtId="9" fontId="0" fillId="7" borderId="0" xfId="2" applyFont="1" applyFill="1" applyBorder="1" applyAlignment="1">
      <alignment horizontal="right" vertical="top"/>
    </xf>
    <xf numFmtId="9" fontId="2" fillId="7" borderId="0" xfId="2" applyFont="1" applyFill="1" applyBorder="1" applyAlignment="1">
      <alignment horizontal="right" vertical="top"/>
    </xf>
    <xf numFmtId="3" fontId="2" fillId="7" borderId="0" xfId="0" applyNumberFormat="1" applyFont="1" applyFill="1" applyAlignment="1">
      <alignment horizontal="right" vertical="top"/>
    </xf>
    <xf numFmtId="165" fontId="0" fillId="7" borderId="5" xfId="2" applyNumberFormat="1" applyFont="1" applyFill="1" applyBorder="1" applyAlignment="1">
      <alignment horizontal="right" vertical="top"/>
    </xf>
    <xf numFmtId="0" fontId="2" fillId="2" borderId="15" xfId="0" applyFont="1" applyFill="1" applyBorder="1"/>
    <xf numFmtId="0" fontId="2" fillId="2" borderId="16" xfId="0" applyFont="1" applyFill="1" applyBorder="1" applyAlignment="1">
      <alignment horizontal="right" vertical="top"/>
    </xf>
    <xf numFmtId="0" fontId="2" fillId="2" borderId="17" xfId="0" applyFont="1" applyFill="1" applyBorder="1"/>
    <xf numFmtId="0" fontId="2" fillId="7" borderId="13" xfId="0" applyFont="1" applyFill="1" applyBorder="1" applyAlignment="1">
      <alignment horizontal="right" vertical="top"/>
    </xf>
    <xf numFmtId="166" fontId="2" fillId="7" borderId="0" xfId="2" applyNumberFormat="1" applyFont="1" applyFill="1" applyBorder="1" applyAlignment="1">
      <alignment horizontal="right" vertical="top"/>
    </xf>
    <xf numFmtId="166" fontId="0" fillId="7" borderId="0" xfId="2" applyNumberFormat="1" applyFont="1" applyFill="1" applyBorder="1" applyAlignment="1">
      <alignment horizontal="right" vertical="top"/>
    </xf>
    <xf numFmtId="165" fontId="2" fillId="7" borderId="0" xfId="2" applyNumberFormat="1" applyFont="1" applyFill="1" applyBorder="1" applyAlignment="1">
      <alignment horizontal="right" vertical="top"/>
    </xf>
    <xf numFmtId="165" fontId="0" fillId="7" borderId="0" xfId="2" applyNumberFormat="1" applyFont="1" applyFill="1" applyBorder="1" applyAlignment="1">
      <alignment horizontal="right" vertical="top"/>
    </xf>
    <xf numFmtId="165" fontId="0" fillId="7" borderId="13" xfId="2" applyNumberFormat="1" applyFont="1" applyFill="1" applyBorder="1" applyAlignment="1">
      <alignment horizontal="right" vertical="top"/>
    </xf>
    <xf numFmtId="9" fontId="2" fillId="7" borderId="13" xfId="2" applyFont="1" applyFill="1" applyBorder="1" applyAlignment="1">
      <alignment horizontal="right" vertical="top"/>
    </xf>
    <xf numFmtId="3" fontId="0" fillId="7" borderId="0" xfId="0" applyNumberFormat="1" applyFill="1" applyAlignment="1">
      <alignment horizontal="right" vertical="top"/>
    </xf>
    <xf numFmtId="3" fontId="0" fillId="7" borderId="5" xfId="0" applyNumberFormat="1" applyFill="1" applyBorder="1" applyAlignment="1">
      <alignment horizontal="right" vertical="top"/>
    </xf>
    <xf numFmtId="165" fontId="2" fillId="2" borderId="16" xfId="2" applyNumberFormat="1" applyFont="1" applyFill="1" applyBorder="1" applyAlignment="1">
      <alignment horizontal="right" vertical="top"/>
    </xf>
    <xf numFmtId="165" fontId="2" fillId="7" borderId="16" xfId="2" applyNumberFormat="1" applyFont="1" applyFill="1" applyBorder="1" applyAlignment="1">
      <alignment horizontal="right" vertical="top"/>
    </xf>
    <xf numFmtId="0" fontId="0" fillId="2" borderId="0" xfId="0" quotePrefix="1" applyFill="1"/>
    <xf numFmtId="0" fontId="26" fillId="0" borderId="0" xfId="0" applyFont="1"/>
    <xf numFmtId="0" fontId="27" fillId="7" borderId="0" xfId="0" applyFont="1" applyFill="1" applyAlignment="1">
      <alignment horizontal="right" wrapText="1"/>
    </xf>
    <xf numFmtId="0" fontId="27" fillId="7" borderId="24" xfId="0" applyFont="1" applyFill="1" applyBorder="1" applyAlignment="1">
      <alignment horizontal="right" wrapText="1"/>
    </xf>
    <xf numFmtId="0" fontId="27" fillId="7" borderId="30" xfId="0" quotePrefix="1" applyFont="1" applyFill="1" applyBorder="1" applyAlignment="1">
      <alignment horizontal="right" vertical="center" wrapText="1"/>
    </xf>
    <xf numFmtId="0" fontId="27" fillId="7" borderId="24" xfId="0" quotePrefix="1" applyFont="1" applyFill="1" applyBorder="1" applyAlignment="1">
      <alignment horizontal="right" vertical="center" wrapText="1"/>
    </xf>
    <xf numFmtId="0" fontId="27" fillId="7" borderId="33" xfId="0" applyFont="1" applyFill="1" applyBorder="1" applyAlignment="1">
      <alignment horizontal="right" vertical="center" wrapText="1"/>
    </xf>
    <xf numFmtId="0" fontId="27" fillId="7" borderId="32" xfId="0" applyFont="1" applyFill="1" applyBorder="1" applyAlignment="1">
      <alignment horizontal="right" vertical="center" wrapText="1"/>
    </xf>
    <xf numFmtId="0" fontId="28" fillId="7" borderId="38" xfId="0" applyFont="1" applyFill="1" applyBorder="1" applyAlignment="1">
      <alignment horizontal="right" vertical="center" wrapText="1"/>
    </xf>
    <xf numFmtId="0" fontId="28" fillId="7" borderId="37" xfId="0" applyFont="1" applyFill="1" applyBorder="1" applyAlignment="1">
      <alignment horizontal="right" vertical="center" wrapText="1"/>
    </xf>
    <xf numFmtId="0" fontId="28" fillId="7" borderId="33" xfId="0" applyFont="1" applyFill="1" applyBorder="1" applyAlignment="1">
      <alignment horizontal="right" vertical="center" wrapText="1"/>
    </xf>
    <xf numFmtId="0" fontId="28" fillId="7" borderId="32" xfId="0" applyFont="1" applyFill="1" applyBorder="1" applyAlignment="1">
      <alignment horizontal="right" vertical="center" wrapText="1"/>
    </xf>
    <xf numFmtId="3" fontId="28" fillId="7" borderId="43" xfId="0" applyNumberFormat="1" applyFont="1" applyFill="1" applyBorder="1" applyAlignment="1">
      <alignment horizontal="right" vertical="center" wrapText="1"/>
    </xf>
    <xf numFmtId="166" fontId="28" fillId="7" borderId="41" xfId="2" applyNumberFormat="1" applyFont="1" applyFill="1" applyBorder="1" applyAlignment="1">
      <alignment horizontal="right" vertical="center" wrapText="1"/>
    </xf>
    <xf numFmtId="3" fontId="27" fillId="7" borderId="45" xfId="0" applyNumberFormat="1" applyFont="1" applyFill="1" applyBorder="1" applyAlignment="1">
      <alignment horizontal="right" vertical="center" wrapText="1"/>
    </xf>
    <xf numFmtId="166" fontId="27" fillId="7" borderId="37" xfId="2" applyNumberFormat="1" applyFont="1" applyFill="1" applyBorder="1" applyAlignment="1">
      <alignment horizontal="right" vertical="center" wrapText="1"/>
    </xf>
    <xf numFmtId="3" fontId="27" fillId="7" borderId="46" xfId="0" applyNumberFormat="1" applyFont="1" applyFill="1" applyBorder="1" applyAlignment="1">
      <alignment horizontal="right" vertical="center" wrapText="1"/>
    </xf>
    <xf numFmtId="166" fontId="27" fillId="7" borderId="24" xfId="2" applyNumberFormat="1" applyFont="1" applyFill="1" applyBorder="1" applyAlignment="1">
      <alignment horizontal="right" vertical="center" wrapText="1"/>
    </xf>
    <xf numFmtId="3" fontId="27" fillId="7" borderId="47" xfId="0" applyNumberFormat="1" applyFont="1" applyFill="1" applyBorder="1" applyAlignment="1">
      <alignment horizontal="right" vertical="center" wrapText="1"/>
    </xf>
    <xf numFmtId="166" fontId="27" fillId="7" borderId="32" xfId="2" applyNumberFormat="1" applyFont="1" applyFill="1" applyBorder="1" applyAlignment="1">
      <alignment horizontal="right" vertical="center" wrapText="1"/>
    </xf>
    <xf numFmtId="3" fontId="30" fillId="7" borderId="45" xfId="0" applyNumberFormat="1" applyFont="1" applyFill="1" applyBorder="1" applyAlignment="1">
      <alignment horizontal="right" vertical="center" wrapText="1"/>
    </xf>
    <xf numFmtId="166" fontId="30" fillId="7" borderId="37" xfId="2" applyNumberFormat="1" applyFont="1" applyFill="1" applyBorder="1" applyAlignment="1">
      <alignment horizontal="right" vertical="center" wrapText="1"/>
    </xf>
    <xf numFmtId="3" fontId="27" fillId="7" borderId="43" xfId="0" applyNumberFormat="1" applyFont="1" applyFill="1" applyBorder="1" applyAlignment="1">
      <alignment horizontal="right" wrapText="1"/>
    </xf>
    <xf numFmtId="166" fontId="27" fillId="7" borderId="41" xfId="0" applyNumberFormat="1" applyFont="1" applyFill="1" applyBorder="1" applyAlignment="1">
      <alignment horizontal="right" wrapText="1"/>
    </xf>
    <xf numFmtId="3" fontId="28" fillId="7" borderId="45" xfId="0" applyNumberFormat="1" applyFont="1" applyFill="1" applyBorder="1" applyAlignment="1">
      <alignment horizontal="right" vertical="center" wrapText="1"/>
    </xf>
    <xf numFmtId="166" fontId="28" fillId="7" borderId="37" xfId="0" applyNumberFormat="1" applyFont="1" applyFill="1" applyBorder="1" applyAlignment="1">
      <alignment horizontal="right" vertical="center" wrapText="1"/>
    </xf>
    <xf numFmtId="3" fontId="28" fillId="7" borderId="46" xfId="0" applyNumberFormat="1" applyFont="1" applyFill="1" applyBorder="1" applyAlignment="1">
      <alignment horizontal="right" vertical="center" wrapText="1"/>
    </xf>
    <xf numFmtId="166" fontId="28" fillId="7" borderId="32" xfId="2" applyNumberFormat="1" applyFont="1" applyFill="1" applyBorder="1" applyAlignment="1">
      <alignment horizontal="right" vertical="center" wrapText="1"/>
    </xf>
    <xf numFmtId="3" fontId="28" fillId="7" borderId="55" xfId="0" applyNumberFormat="1" applyFont="1" applyFill="1" applyBorder="1" applyAlignment="1">
      <alignment horizontal="right" vertical="center" wrapText="1"/>
    </xf>
    <xf numFmtId="166" fontId="28" fillId="7" borderId="56" xfId="2" applyNumberFormat="1" applyFont="1" applyFill="1" applyBorder="1" applyAlignment="1">
      <alignment horizontal="right" vertical="center"/>
    </xf>
    <xf numFmtId="0" fontId="28" fillId="7" borderId="47" xfId="0" applyFont="1" applyFill="1" applyBorder="1" applyAlignment="1">
      <alignment horizontal="right" vertical="center" wrapText="1"/>
    </xf>
    <xf numFmtId="167" fontId="30" fillId="7" borderId="37" xfId="2" applyNumberFormat="1" applyFont="1" applyFill="1" applyBorder="1" applyAlignment="1">
      <alignment horizontal="right" vertical="center" wrapText="1"/>
    </xf>
    <xf numFmtId="166" fontId="28" fillId="7" borderId="41" xfId="0" applyNumberFormat="1" applyFont="1" applyFill="1" applyBorder="1" applyAlignment="1">
      <alignment horizontal="right" vertical="center" wrapText="1"/>
    </xf>
    <xf numFmtId="3" fontId="28" fillId="7" borderId="66" xfId="0" applyNumberFormat="1" applyFont="1" applyFill="1" applyBorder="1" applyAlignment="1">
      <alignment horizontal="right" vertical="center" wrapText="1"/>
    </xf>
    <xf numFmtId="3" fontId="27" fillId="7" borderId="38" xfId="0" applyNumberFormat="1" applyFont="1" applyFill="1" applyBorder="1" applyAlignment="1">
      <alignment horizontal="right" vertical="center" wrapText="1"/>
    </xf>
    <xf numFmtId="3" fontId="27" fillId="7" borderId="30" xfId="0" applyNumberFormat="1" applyFont="1" applyFill="1" applyBorder="1" applyAlignment="1">
      <alignment horizontal="right" vertical="center" wrapText="1"/>
    </xf>
    <xf numFmtId="3" fontId="27" fillId="7" borderId="33" xfId="0" applyNumberFormat="1" applyFont="1" applyFill="1" applyBorder="1" applyAlignment="1">
      <alignment horizontal="right" vertical="center" wrapText="1"/>
    </xf>
    <xf numFmtId="3" fontId="30" fillId="7" borderId="38" xfId="0" applyNumberFormat="1" applyFont="1" applyFill="1" applyBorder="1" applyAlignment="1">
      <alignment horizontal="right" vertical="center" wrapText="1"/>
    </xf>
    <xf numFmtId="3" fontId="28" fillId="7" borderId="38" xfId="0" applyNumberFormat="1" applyFont="1" applyFill="1" applyBorder="1" applyAlignment="1">
      <alignment horizontal="right" vertical="center" wrapText="1"/>
    </xf>
    <xf numFmtId="3" fontId="28" fillId="7" borderId="33" xfId="0" applyNumberFormat="1" applyFont="1" applyFill="1" applyBorder="1" applyAlignment="1">
      <alignment horizontal="right" vertical="center" wrapText="1"/>
    </xf>
    <xf numFmtId="3" fontId="28" fillId="7" borderId="69" xfId="0" applyNumberFormat="1" applyFont="1" applyFill="1" applyBorder="1" applyAlignment="1">
      <alignment horizontal="right" vertical="center" wrapText="1"/>
    </xf>
    <xf numFmtId="166" fontId="28" fillId="7" borderId="54" xfId="2" applyNumberFormat="1" applyFont="1" applyFill="1" applyBorder="1" applyAlignment="1">
      <alignment horizontal="right" vertical="center"/>
    </xf>
    <xf numFmtId="0" fontId="26" fillId="2" borderId="0" xfId="0" applyFont="1" applyFill="1"/>
    <xf numFmtId="0" fontId="27" fillId="2" borderId="40" xfId="0" applyFont="1" applyFill="1" applyBorder="1" applyAlignment="1">
      <alignment horizontal="right" vertical="center" wrapText="1" indent="1"/>
    </xf>
    <xf numFmtId="0" fontId="27" fillId="2" borderId="13" xfId="0" applyFont="1" applyFill="1" applyBorder="1" applyAlignment="1">
      <alignment horizontal="right" vertical="center" wrapText="1" indent="1"/>
    </xf>
    <xf numFmtId="2" fontId="0" fillId="2" borderId="5" xfId="0" applyNumberFormat="1" applyFill="1" applyBorder="1" applyAlignment="1">
      <alignment horizontal="right" vertical="top"/>
    </xf>
    <xf numFmtId="2" fontId="0" fillId="7" borderId="5" xfId="0" applyNumberFormat="1" applyFill="1" applyBorder="1" applyAlignment="1">
      <alignment horizontal="right" vertical="top"/>
    </xf>
    <xf numFmtId="0" fontId="22" fillId="2" borderId="9" xfId="0" applyFont="1" applyFill="1" applyBorder="1"/>
    <xf numFmtId="0" fontId="0" fillId="2" borderId="0" xfId="0" applyFill="1" applyBorder="1"/>
    <xf numFmtId="0" fontId="0" fillId="2" borderId="0" xfId="0" applyFill="1" applyBorder="1" applyAlignment="1">
      <alignment horizontal="right" vertical="top"/>
    </xf>
    <xf numFmtId="0" fontId="0" fillId="7" borderId="0" xfId="0" applyFill="1" applyBorder="1" applyAlignment="1">
      <alignment horizontal="right" vertical="top"/>
    </xf>
    <xf numFmtId="0" fontId="22" fillId="0" borderId="0" xfId="0" applyFont="1"/>
    <xf numFmtId="0" fontId="13" fillId="2" borderId="9" xfId="0" applyFont="1" applyFill="1" applyBorder="1"/>
    <xf numFmtId="0" fontId="36" fillId="0" borderId="0" xfId="0" applyFont="1"/>
    <xf numFmtId="0" fontId="36" fillId="2" borderId="0" xfId="0" applyFont="1" applyFill="1"/>
    <xf numFmtId="165" fontId="2" fillId="2" borderId="0" xfId="2" applyNumberFormat="1" applyFont="1" applyFill="1" applyBorder="1"/>
    <xf numFmtId="165" fontId="0" fillId="2" borderId="0" xfId="2" applyNumberFormat="1" applyFont="1" applyFill="1" applyBorder="1"/>
    <xf numFmtId="165" fontId="0" fillId="2" borderId="13" xfId="2" applyNumberFormat="1" applyFont="1" applyFill="1" applyBorder="1"/>
    <xf numFmtId="0" fontId="0" fillId="0" borderId="0" xfId="0" applyFont="1"/>
    <xf numFmtId="0" fontId="2" fillId="2" borderId="0" xfId="0" applyFont="1" applyFill="1" applyBorder="1"/>
    <xf numFmtId="0" fontId="2" fillId="2" borderId="0" xfId="0" applyFont="1" applyFill="1" applyAlignment="1">
      <alignment vertical="top"/>
    </xf>
    <xf numFmtId="0" fontId="0" fillId="2" borderId="5" xfId="0" applyFill="1" applyBorder="1" applyAlignment="1">
      <alignment vertical="top"/>
    </xf>
    <xf numFmtId="0" fontId="11" fillId="2" borderId="1" xfId="0" applyFont="1" applyFill="1" applyBorder="1"/>
    <xf numFmtId="166" fontId="0" fillId="2" borderId="0" xfId="0" applyNumberFormat="1" applyFill="1" applyBorder="1" applyAlignment="1">
      <alignment horizontal="right" vertical="top"/>
    </xf>
    <xf numFmtId="166" fontId="0" fillId="7" borderId="0" xfId="0" applyNumberFormat="1" applyFill="1" applyBorder="1" applyAlignment="1">
      <alignment horizontal="right" vertical="top"/>
    </xf>
    <xf numFmtId="166" fontId="2" fillId="2" borderId="5" xfId="2" applyNumberFormat="1" applyFont="1" applyFill="1" applyBorder="1" applyAlignment="1">
      <alignment horizontal="right" vertical="top"/>
    </xf>
    <xf numFmtId="166" fontId="2" fillId="7" borderId="5" xfId="2" applyNumberFormat="1" applyFont="1" applyFill="1" applyBorder="1" applyAlignment="1">
      <alignment horizontal="right" vertical="top"/>
    </xf>
    <xf numFmtId="3" fontId="0" fillId="2" borderId="0" xfId="0" applyNumberFormat="1" applyFill="1" applyBorder="1" applyAlignment="1">
      <alignment horizontal="right" vertical="top"/>
    </xf>
    <xf numFmtId="3" fontId="0" fillId="2" borderId="13" xfId="0" applyNumberFormat="1" applyFill="1" applyBorder="1" applyAlignment="1">
      <alignment horizontal="right" vertical="top"/>
    </xf>
    <xf numFmtId="3" fontId="0" fillId="7" borderId="13" xfId="0" applyNumberFormat="1" applyFill="1" applyBorder="1" applyAlignment="1">
      <alignment horizontal="right" vertical="top"/>
    </xf>
    <xf numFmtId="3" fontId="0" fillId="7" borderId="0" xfId="0" applyNumberFormat="1" applyFill="1" applyBorder="1" applyAlignment="1">
      <alignment horizontal="right" vertical="top"/>
    </xf>
    <xf numFmtId="43" fontId="0" fillId="0" borderId="0" xfId="3" applyFont="1"/>
    <xf numFmtId="169" fontId="0" fillId="0" borderId="0" xfId="0" applyNumberFormat="1"/>
    <xf numFmtId="1" fontId="0" fillId="2" borderId="5" xfId="0" applyNumberFormat="1" applyFill="1" applyBorder="1" applyAlignment="1">
      <alignment horizontal="right" vertical="top"/>
    </xf>
    <xf numFmtId="1" fontId="0" fillId="7" borderId="5" xfId="0" applyNumberFormat="1" applyFill="1" applyBorder="1" applyAlignment="1">
      <alignment horizontal="right" vertical="top"/>
    </xf>
    <xf numFmtId="0" fontId="0" fillId="2" borderId="74" xfId="0" applyFill="1" applyBorder="1" applyAlignment="1">
      <alignment horizontal="left" vertical="top" wrapText="1"/>
    </xf>
    <xf numFmtId="0" fontId="0" fillId="0" borderId="0" xfId="0" applyAlignment="1">
      <alignment horizontal="left" vertical="top"/>
    </xf>
    <xf numFmtId="0" fontId="0" fillId="2" borderId="74" xfId="0" applyFill="1" applyBorder="1" applyAlignment="1">
      <alignment vertical="top" wrapText="1"/>
    </xf>
    <xf numFmtId="0" fontId="2" fillId="10" borderId="74" xfId="0" applyFont="1" applyFill="1" applyBorder="1" applyAlignment="1">
      <alignment vertical="top" wrapText="1"/>
    </xf>
    <xf numFmtId="0" fontId="2" fillId="0" borderId="74" xfId="0" applyFont="1" applyBorder="1" applyAlignment="1">
      <alignment vertical="top" wrapText="1"/>
    </xf>
    <xf numFmtId="0" fontId="2" fillId="0" borderId="0" xfId="0" applyFont="1" applyAlignment="1">
      <alignment vertical="top"/>
    </xf>
    <xf numFmtId="0" fontId="0" fillId="0" borderId="74" xfId="0" applyBorder="1" applyAlignment="1">
      <alignment vertical="top" wrapText="1"/>
    </xf>
    <xf numFmtId="0" fontId="0" fillId="9" borderId="74" xfId="0" applyFill="1" applyBorder="1" applyAlignment="1">
      <alignment vertical="top" wrapText="1"/>
    </xf>
    <xf numFmtId="0" fontId="0" fillId="9" borderId="74" xfId="0" applyFill="1" applyBorder="1" applyAlignment="1">
      <alignment vertical="top"/>
    </xf>
    <xf numFmtId="0" fontId="0" fillId="0" borderId="74" xfId="0" applyBorder="1" applyAlignment="1">
      <alignment vertical="top"/>
    </xf>
    <xf numFmtId="0" fontId="4" fillId="2" borderId="0" xfId="0" applyFont="1" applyFill="1" applyAlignment="1">
      <alignment horizontal="left" vertical="center" readingOrder="1"/>
    </xf>
    <xf numFmtId="2" fontId="0" fillId="2" borderId="0" xfId="0" applyNumberFormat="1" applyFill="1" applyBorder="1" applyAlignment="1">
      <alignment horizontal="right" vertical="top"/>
    </xf>
    <xf numFmtId="2" fontId="0" fillId="7" borderId="0" xfId="0" applyNumberFormat="1" applyFill="1" applyBorder="1" applyAlignment="1">
      <alignment horizontal="right" vertical="top"/>
    </xf>
    <xf numFmtId="165" fontId="13" fillId="2" borderId="5" xfId="2" applyNumberFormat="1" applyFont="1" applyFill="1" applyBorder="1" applyAlignment="1">
      <alignment horizontal="right" vertical="top"/>
    </xf>
    <xf numFmtId="0" fontId="10" fillId="6" borderId="0" xfId="0" applyFont="1" applyFill="1"/>
    <xf numFmtId="0" fontId="40" fillId="11" borderId="74" xfId="0" applyFont="1" applyFill="1" applyBorder="1" applyAlignment="1">
      <alignment vertical="top" wrapText="1"/>
    </xf>
    <xf numFmtId="0" fontId="40" fillId="10" borderId="74" xfId="0" applyFont="1" applyFill="1" applyBorder="1" applyAlignment="1">
      <alignment vertical="top" wrapText="1"/>
    </xf>
    <xf numFmtId="0" fontId="39" fillId="0" borderId="0" xfId="0" applyFont="1"/>
    <xf numFmtId="0" fontId="2" fillId="2" borderId="1" xfId="0" applyFont="1" applyFill="1" applyBorder="1" applyAlignment="1">
      <alignment vertical="top"/>
    </xf>
    <xf numFmtId="0" fontId="11" fillId="2" borderId="1" xfId="0" applyFont="1" applyFill="1" applyBorder="1" applyAlignment="1">
      <alignment horizontal="left" vertical="top"/>
    </xf>
    <xf numFmtId="0" fontId="0" fillId="2" borderId="1" xfId="0" applyFill="1" applyBorder="1" applyAlignment="1">
      <alignment vertical="top"/>
    </xf>
    <xf numFmtId="0" fontId="0" fillId="2" borderId="10" xfId="0" applyFill="1" applyBorder="1" applyAlignment="1">
      <alignment vertical="top"/>
    </xf>
    <xf numFmtId="0" fontId="0" fillId="2" borderId="9" xfId="0" applyFill="1" applyBorder="1" applyAlignment="1">
      <alignment vertical="top" wrapText="1"/>
    </xf>
    <xf numFmtId="0" fontId="13" fillId="2" borderId="74" xfId="0" applyFont="1" applyFill="1" applyBorder="1" applyAlignment="1">
      <alignment vertical="top" wrapText="1"/>
    </xf>
    <xf numFmtId="0" fontId="0" fillId="2" borderId="1" xfId="0" applyFill="1" applyBorder="1" applyAlignment="1">
      <alignment horizontal="left" vertical="top" indent="4"/>
    </xf>
    <xf numFmtId="0" fontId="0" fillId="2" borderId="11" xfId="0" applyFont="1" applyFill="1" applyBorder="1" applyAlignment="1">
      <alignment wrapText="1"/>
    </xf>
    <xf numFmtId="0" fontId="2" fillId="2" borderId="10" xfId="0" applyFont="1" applyFill="1" applyBorder="1" applyAlignment="1">
      <alignment vertical="top"/>
    </xf>
    <xf numFmtId="0" fontId="2" fillId="2" borderId="9" xfId="0" applyFont="1" applyFill="1" applyBorder="1" applyAlignment="1">
      <alignment vertical="top"/>
    </xf>
    <xf numFmtId="0" fontId="0" fillId="2" borderId="9" xfId="0" applyFill="1" applyBorder="1" applyAlignment="1">
      <alignment vertical="top"/>
    </xf>
    <xf numFmtId="0" fontId="11" fillId="2" borderId="1" xfId="0" applyFont="1" applyFill="1" applyBorder="1" applyAlignment="1">
      <alignment vertical="top"/>
    </xf>
    <xf numFmtId="0" fontId="2" fillId="2" borderId="9" xfId="0" applyFont="1" applyFill="1" applyBorder="1" applyAlignment="1">
      <alignment vertical="top" wrapText="1"/>
    </xf>
    <xf numFmtId="0" fontId="2" fillId="2" borderId="12" xfId="0" applyFont="1" applyFill="1" applyBorder="1" applyAlignment="1">
      <alignment vertical="top"/>
    </xf>
    <xf numFmtId="0" fontId="11" fillId="2" borderId="18" xfId="0" applyFont="1" applyFill="1" applyBorder="1" applyAlignment="1">
      <alignment horizontal="left" vertical="top"/>
    </xf>
    <xf numFmtId="0" fontId="0" fillId="2" borderId="9" xfId="0" applyFont="1" applyFill="1" applyBorder="1" applyAlignment="1">
      <alignment vertical="top"/>
    </xf>
    <xf numFmtId="0" fontId="0" fillId="2" borderId="11" xfId="0" applyFill="1" applyBorder="1" applyAlignment="1">
      <alignment vertical="top"/>
    </xf>
    <xf numFmtId="0" fontId="2" fillId="2" borderId="20" xfId="0" applyFont="1" applyFill="1" applyBorder="1" applyAlignment="1">
      <alignment vertical="top"/>
    </xf>
    <xf numFmtId="0" fontId="2" fillId="2" borderId="11" xfId="0" applyFont="1" applyFill="1" applyBorder="1" applyAlignment="1">
      <alignment vertical="top"/>
    </xf>
    <xf numFmtId="0" fontId="0" fillId="2" borderId="11" xfId="0" applyFill="1" applyBorder="1" applyAlignment="1">
      <alignment vertical="top" wrapText="1"/>
    </xf>
    <xf numFmtId="0" fontId="28" fillId="7" borderId="45" xfId="0" applyFont="1" applyFill="1" applyBorder="1" applyAlignment="1">
      <alignment horizontal="right" vertical="center" wrapText="1"/>
    </xf>
    <xf numFmtId="0" fontId="30" fillId="0" borderId="0" xfId="0" applyFont="1"/>
    <xf numFmtId="0" fontId="4" fillId="2" borderId="0" xfId="0" applyFont="1" applyFill="1" applyAlignment="1">
      <alignment vertical="center" readingOrder="1"/>
    </xf>
    <xf numFmtId="3" fontId="0" fillId="7" borderId="5" xfId="3" applyNumberFormat="1" applyFont="1" applyFill="1" applyBorder="1" applyAlignment="1">
      <alignment horizontal="right" vertical="top"/>
    </xf>
    <xf numFmtId="3" fontId="0" fillId="2" borderId="0" xfId="3" applyNumberFormat="1" applyFont="1" applyFill="1" applyBorder="1" applyAlignment="1">
      <alignment horizontal="right" vertical="top"/>
    </xf>
    <xf numFmtId="3" fontId="0" fillId="2" borderId="5" xfId="3" applyNumberFormat="1" applyFont="1" applyFill="1" applyBorder="1" applyAlignment="1">
      <alignment horizontal="right" vertical="top"/>
    </xf>
    <xf numFmtId="3" fontId="0" fillId="2" borderId="13" xfId="3" applyNumberFormat="1" applyFont="1" applyFill="1" applyBorder="1" applyAlignment="1">
      <alignment horizontal="right" vertical="top"/>
    </xf>
    <xf numFmtId="3" fontId="0" fillId="7" borderId="13" xfId="3" applyNumberFormat="1" applyFont="1" applyFill="1" applyBorder="1" applyAlignment="1">
      <alignment horizontal="right" vertical="top"/>
    </xf>
    <xf numFmtId="3" fontId="2" fillId="2" borderId="13" xfId="0" applyNumberFormat="1" applyFont="1" applyFill="1" applyBorder="1" applyAlignment="1">
      <alignment horizontal="right" vertical="top"/>
    </xf>
    <xf numFmtId="0" fontId="0" fillId="2" borderId="1" xfId="0" applyFill="1" applyBorder="1" applyAlignment="1">
      <alignment vertical="center"/>
    </xf>
    <xf numFmtId="0" fontId="10" fillId="2" borderId="0" xfId="0" applyFont="1" applyFill="1" applyBorder="1"/>
    <xf numFmtId="3" fontId="2" fillId="2" borderId="0" xfId="0" applyNumberFormat="1" applyFont="1" applyFill="1" applyBorder="1" applyAlignment="1">
      <alignment horizontal="right" vertical="top"/>
    </xf>
    <xf numFmtId="3" fontId="2" fillId="7" borderId="0" xfId="0" applyNumberFormat="1" applyFont="1" applyFill="1" applyBorder="1" applyAlignment="1">
      <alignment horizontal="right" vertical="top"/>
    </xf>
    <xf numFmtId="0" fontId="13" fillId="2" borderId="10" xfId="0" applyFont="1" applyFill="1" applyBorder="1" applyAlignment="1">
      <alignment vertical="top"/>
    </xf>
    <xf numFmtId="4" fontId="2" fillId="2" borderId="0" xfId="0" applyNumberFormat="1" applyFont="1" applyFill="1" applyBorder="1" applyAlignment="1">
      <alignment horizontal="right" vertical="top"/>
    </xf>
    <xf numFmtId="4" fontId="2" fillId="7" borderId="0" xfId="0" applyNumberFormat="1" applyFont="1" applyFill="1" applyBorder="1" applyAlignment="1">
      <alignment horizontal="right" vertical="top"/>
    </xf>
    <xf numFmtId="0" fontId="2" fillId="2" borderId="0" xfId="0" applyFont="1" applyFill="1" applyBorder="1" applyAlignment="1">
      <alignment horizontal="right" vertical="top"/>
    </xf>
    <xf numFmtId="0" fontId="2" fillId="7" borderId="0" xfId="0" applyFont="1" applyFill="1" applyBorder="1" applyAlignment="1">
      <alignment horizontal="right" vertical="top"/>
    </xf>
    <xf numFmtId="2" fontId="2" fillId="2" borderId="0" xfId="0" applyNumberFormat="1" applyFont="1" applyFill="1" applyBorder="1" applyAlignment="1">
      <alignment horizontal="right" vertical="top"/>
    </xf>
    <xf numFmtId="0" fontId="11" fillId="7" borderId="0" xfId="0" applyFont="1" applyFill="1" applyBorder="1" applyAlignment="1">
      <alignment horizontal="right" vertical="top"/>
    </xf>
    <xf numFmtId="0" fontId="13" fillId="7" borderId="0" xfId="0" applyFont="1" applyFill="1" applyBorder="1" applyAlignment="1">
      <alignment horizontal="right" vertical="top"/>
    </xf>
    <xf numFmtId="2" fontId="13" fillId="7" borderId="0" xfId="0" applyNumberFormat="1" applyFont="1" applyFill="1" applyBorder="1" applyAlignment="1">
      <alignment horizontal="right" vertical="top"/>
    </xf>
    <xf numFmtId="0" fontId="11" fillId="2" borderId="18" xfId="0" applyFont="1" applyFill="1" applyBorder="1" applyAlignment="1">
      <alignment vertical="top"/>
    </xf>
    <xf numFmtId="0" fontId="42" fillId="2" borderId="6" xfId="0" applyFont="1" applyFill="1" applyBorder="1" applyAlignment="1">
      <alignment vertical="top"/>
    </xf>
    <xf numFmtId="0" fontId="42" fillId="2" borderId="7" xfId="0" applyFont="1" applyFill="1" applyBorder="1" applyAlignment="1">
      <alignment horizontal="right" vertical="top"/>
    </xf>
    <xf numFmtId="0" fontId="42" fillId="2" borderId="7" xfId="0" applyFont="1" applyFill="1" applyBorder="1" applyAlignment="1">
      <alignment horizontal="right" vertical="top" wrapText="1"/>
    </xf>
    <xf numFmtId="0" fontId="42" fillId="7" borderId="7" xfId="0" applyFont="1" applyFill="1" applyBorder="1" applyAlignment="1">
      <alignment horizontal="right" vertical="top" wrapText="1"/>
    </xf>
    <xf numFmtId="49" fontId="42" fillId="2" borderId="7" xfId="0" applyNumberFormat="1" applyFont="1" applyFill="1" applyBorder="1" applyAlignment="1">
      <alignment horizontal="right" vertical="top"/>
    </xf>
    <xf numFmtId="0" fontId="43" fillId="2" borderId="0" xfId="0" applyFont="1" applyFill="1"/>
    <xf numFmtId="0" fontId="44" fillId="0" borderId="0" xfId="0" applyFont="1"/>
    <xf numFmtId="0" fontId="42" fillId="7" borderId="7" xfId="0" applyFont="1" applyFill="1" applyBorder="1" applyAlignment="1">
      <alignment horizontal="right" vertical="top"/>
    </xf>
    <xf numFmtId="0" fontId="44" fillId="2" borderId="0" xfId="0" applyFont="1" applyFill="1" applyAlignment="1">
      <alignment vertical="top"/>
    </xf>
    <xf numFmtId="0" fontId="44" fillId="0" borderId="0" xfId="0" applyFont="1" applyAlignment="1">
      <alignment vertical="top"/>
    </xf>
    <xf numFmtId="49" fontId="42" fillId="2" borderId="8" xfId="0" applyNumberFormat="1" applyFont="1" applyFill="1" applyBorder="1" applyAlignment="1">
      <alignment horizontal="left" vertical="top"/>
    </xf>
    <xf numFmtId="0" fontId="42" fillId="2" borderId="6" xfId="0" applyFont="1" applyFill="1" applyBorder="1"/>
    <xf numFmtId="0" fontId="44" fillId="2" borderId="0" xfId="0" applyFont="1" applyFill="1"/>
    <xf numFmtId="49" fontId="42" fillId="2" borderId="8" xfId="0" applyNumberFormat="1" applyFont="1" applyFill="1" applyBorder="1" applyAlignment="1">
      <alignment horizontal="left"/>
    </xf>
    <xf numFmtId="0" fontId="46" fillId="2" borderId="0" xfId="0" applyFont="1" applyFill="1"/>
    <xf numFmtId="3" fontId="34" fillId="7" borderId="0" xfId="0" applyNumberFormat="1" applyFont="1" applyFill="1" applyBorder="1" applyAlignment="1">
      <alignment horizontal="right" vertical="top"/>
    </xf>
    <xf numFmtId="164" fontId="2" fillId="2" borderId="0" xfId="0" applyNumberFormat="1" applyFont="1" applyFill="1" applyBorder="1" applyAlignment="1">
      <alignment horizontal="right" vertical="top"/>
    </xf>
    <xf numFmtId="164" fontId="2" fillId="7" borderId="0" xfId="0" applyNumberFormat="1" applyFont="1" applyFill="1" applyBorder="1" applyAlignment="1">
      <alignment horizontal="right" vertical="top"/>
    </xf>
    <xf numFmtId="3" fontId="2" fillId="2" borderId="0" xfId="3" applyNumberFormat="1" applyFont="1" applyFill="1" applyBorder="1" applyAlignment="1">
      <alignment horizontal="right" vertical="top"/>
    </xf>
    <xf numFmtId="3" fontId="2" fillId="7" borderId="0" xfId="3" applyNumberFormat="1" applyFont="1" applyFill="1" applyBorder="1" applyAlignment="1">
      <alignment horizontal="right" vertical="top"/>
    </xf>
    <xf numFmtId="3" fontId="0" fillId="7" borderId="0" xfId="3" applyNumberFormat="1" applyFont="1" applyFill="1" applyBorder="1" applyAlignment="1">
      <alignment horizontal="right" vertical="top"/>
    </xf>
    <xf numFmtId="168" fontId="2" fillId="2" borderId="0" xfId="3" applyNumberFormat="1" applyFont="1" applyFill="1" applyBorder="1" applyAlignment="1">
      <alignment horizontal="right" vertical="top"/>
    </xf>
    <xf numFmtId="164" fontId="0" fillId="2" borderId="0" xfId="0" applyNumberFormat="1" applyFill="1" applyBorder="1" applyAlignment="1">
      <alignment horizontal="right" vertical="top"/>
    </xf>
    <xf numFmtId="0" fontId="26" fillId="2" borderId="0" xfId="0" applyFont="1" applyFill="1" applyBorder="1"/>
    <xf numFmtId="9" fontId="25" fillId="7" borderId="0" xfId="0" applyNumberFormat="1" applyFont="1" applyFill="1" applyBorder="1" applyAlignment="1">
      <alignment horizontal="center"/>
    </xf>
    <xf numFmtId="165" fontId="13" fillId="2" borderId="0" xfId="2" applyNumberFormat="1" applyFont="1" applyFill="1" applyBorder="1" applyAlignment="1">
      <alignment horizontal="right" vertical="top"/>
    </xf>
    <xf numFmtId="166" fontId="2" fillId="2" borderId="0" xfId="0" applyNumberFormat="1" applyFont="1" applyFill="1" applyBorder="1" applyAlignment="1">
      <alignment horizontal="right" vertical="top"/>
    </xf>
    <xf numFmtId="166" fontId="2" fillId="7"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1" fontId="2" fillId="7" borderId="0" xfId="0" applyNumberFormat="1" applyFont="1" applyFill="1" applyBorder="1" applyAlignment="1">
      <alignment horizontal="right" vertical="top"/>
    </xf>
    <xf numFmtId="164" fontId="0" fillId="7" borderId="0" xfId="0" applyNumberFormat="1" applyFill="1" applyBorder="1" applyAlignment="1">
      <alignment horizontal="right" vertical="top"/>
    </xf>
    <xf numFmtId="4" fontId="0" fillId="2" borderId="0" xfId="0" applyNumberFormat="1" applyFill="1" applyBorder="1" applyAlignment="1">
      <alignment horizontal="right" vertical="top"/>
    </xf>
    <xf numFmtId="4" fontId="0" fillId="7" borderId="0" xfId="0" applyNumberFormat="1" applyFill="1" applyBorder="1" applyAlignment="1">
      <alignment horizontal="right" vertical="top"/>
    </xf>
    <xf numFmtId="0" fontId="35" fillId="2" borderId="0" xfId="0" applyFont="1" applyFill="1" applyAlignment="1">
      <alignment horizontal="left" vertical="center" readingOrder="1"/>
    </xf>
    <xf numFmtId="0" fontId="35" fillId="2" borderId="0" xfId="0" applyFont="1" applyFill="1" applyAlignment="1">
      <alignment vertical="center" readingOrder="1"/>
    </xf>
    <xf numFmtId="0" fontId="13" fillId="2" borderId="80" xfId="0" applyFont="1" applyFill="1" applyBorder="1" applyAlignment="1">
      <alignment horizontal="left" vertical="top" indent="5"/>
    </xf>
    <xf numFmtId="0" fontId="0" fillId="2" borderId="40" xfId="0" applyFill="1" applyBorder="1" applyAlignment="1">
      <alignment horizontal="right" vertical="top"/>
    </xf>
    <xf numFmtId="0" fontId="13" fillId="2" borderId="1" xfId="0" applyFont="1" applyFill="1" applyBorder="1" applyAlignment="1">
      <alignment vertical="top"/>
    </xf>
    <xf numFmtId="0" fontId="2" fillId="2" borderId="15" xfId="0" applyFont="1" applyFill="1" applyBorder="1" applyAlignment="1">
      <alignment vertical="top"/>
    </xf>
    <xf numFmtId="3" fontId="2" fillId="7" borderId="16" xfId="0" applyNumberFormat="1" applyFont="1" applyFill="1" applyBorder="1" applyAlignment="1">
      <alignment horizontal="right" vertical="top"/>
    </xf>
    <xf numFmtId="0" fontId="13" fillId="2" borderId="10" xfId="0" applyFont="1" applyFill="1" applyBorder="1" applyAlignment="1">
      <alignment horizontal="left" vertical="top"/>
    </xf>
    <xf numFmtId="0" fontId="0" fillId="2" borderId="10" xfId="0" applyFill="1" applyBorder="1" applyAlignment="1">
      <alignment horizontal="left"/>
    </xf>
    <xf numFmtId="0" fontId="2" fillId="2" borderId="1" xfId="0" applyFont="1" applyFill="1" applyBorder="1" applyAlignment="1">
      <alignment horizontal="left"/>
    </xf>
    <xf numFmtId="0" fontId="0" fillId="2" borderId="1" xfId="0" applyFill="1" applyBorder="1" applyAlignment="1">
      <alignment horizontal="left" indent="2"/>
    </xf>
    <xf numFmtId="0" fontId="13" fillId="2" borderId="1" xfId="0" applyFont="1" applyFill="1" applyBorder="1" applyAlignment="1">
      <alignment horizontal="left" indent="8"/>
    </xf>
    <xf numFmtId="0" fontId="0" fillId="2" borderId="12" xfId="0" applyFill="1" applyBorder="1" applyAlignment="1">
      <alignment horizontal="left" indent="2"/>
    </xf>
    <xf numFmtId="0" fontId="2" fillId="2" borderId="14" xfId="0" applyFont="1" applyFill="1" applyBorder="1" applyAlignment="1">
      <alignment vertical="top"/>
    </xf>
    <xf numFmtId="0" fontId="13" fillId="2" borderId="74" xfId="0" applyFont="1" applyFill="1" applyBorder="1" applyAlignment="1">
      <alignment horizontal="left" vertical="top" wrapText="1"/>
    </xf>
    <xf numFmtId="0" fontId="11" fillId="2" borderId="74" xfId="0" applyFont="1" applyFill="1" applyBorder="1" applyAlignment="1">
      <alignment horizontal="left" vertical="top"/>
    </xf>
    <xf numFmtId="0" fontId="13" fillId="0" borderId="0" xfId="0" applyFont="1" applyAlignment="1">
      <alignment vertical="top"/>
    </xf>
    <xf numFmtId="0" fontId="13" fillId="0" borderId="74" xfId="0" applyFont="1" applyBorder="1" applyAlignment="1">
      <alignment vertical="top" wrapText="1"/>
    </xf>
    <xf numFmtId="0" fontId="0" fillId="9" borderId="74" xfId="0" applyFill="1" applyBorder="1" applyAlignment="1">
      <alignment horizontal="left" wrapText="1"/>
    </xf>
    <xf numFmtId="0" fontId="2" fillId="0" borderId="74" xfId="0" applyFont="1" applyBorder="1" applyAlignment="1">
      <alignment horizontal="left" vertical="top" wrapText="1"/>
    </xf>
    <xf numFmtId="0" fontId="20" fillId="3" borderId="0" xfId="1" applyFont="1" applyFill="1" applyAlignment="1">
      <alignment horizontal="center"/>
    </xf>
    <xf numFmtId="0" fontId="20" fillId="4" borderId="3" xfId="1" applyFont="1" applyFill="1" applyBorder="1" applyAlignment="1">
      <alignment horizontal="center"/>
    </xf>
    <xf numFmtId="4" fontId="2" fillId="2" borderId="13" xfId="0" applyNumberFormat="1" applyFont="1" applyFill="1" applyBorder="1" applyAlignment="1">
      <alignment horizontal="right" vertical="top"/>
    </xf>
    <xf numFmtId="0" fontId="43" fillId="2" borderId="7" xfId="0" applyFont="1" applyFill="1" applyBorder="1" applyAlignment="1">
      <alignment horizontal="right" vertical="top"/>
    </xf>
    <xf numFmtId="0" fontId="2" fillId="2" borderId="0" xfId="0" applyFont="1" applyFill="1" applyAlignment="1">
      <alignment horizontal="right" vertical="top"/>
    </xf>
    <xf numFmtId="0" fontId="0" fillId="2" borderId="5" xfId="0" applyFont="1" applyFill="1" applyBorder="1" applyAlignment="1">
      <alignment horizontal="right" vertical="top"/>
    </xf>
    <xf numFmtId="0" fontId="0" fillId="2" borderId="0" xfId="0" applyFont="1" applyFill="1" applyBorder="1" applyAlignment="1">
      <alignment horizontal="right" vertical="top"/>
    </xf>
    <xf numFmtId="0" fontId="2" fillId="2" borderId="5" xfId="0" applyFont="1" applyFill="1" applyBorder="1" applyAlignment="1">
      <alignment horizontal="right" vertical="top"/>
    </xf>
    <xf numFmtId="0" fontId="0" fillId="2" borderId="0" xfId="0" applyFill="1" applyAlignment="1">
      <alignment horizontal="right"/>
    </xf>
    <xf numFmtId="0" fontId="2" fillId="2" borderId="0" xfId="0" applyFont="1" applyFill="1" applyAlignment="1">
      <alignment horizontal="right"/>
    </xf>
    <xf numFmtId="0" fontId="0" fillId="2" borderId="5" xfId="0" applyFill="1" applyBorder="1" applyAlignment="1">
      <alignment horizontal="right"/>
    </xf>
    <xf numFmtId="0" fontId="0" fillId="0" borderId="0" xfId="0" applyAlignment="1">
      <alignment horizontal="right"/>
    </xf>
    <xf numFmtId="0" fontId="43" fillId="2" borderId="7" xfId="0" applyFont="1" applyFill="1" applyBorder="1" applyAlignment="1">
      <alignment horizontal="right"/>
    </xf>
    <xf numFmtId="0" fontId="2" fillId="2" borderId="0" xfId="0" applyFont="1" applyFill="1" applyBorder="1" applyAlignment="1">
      <alignment horizontal="right"/>
    </xf>
    <xf numFmtId="0" fontId="0" fillId="2" borderId="0" xfId="0" applyFill="1" applyBorder="1" applyAlignment="1">
      <alignment horizontal="right"/>
    </xf>
    <xf numFmtId="0" fontId="0" fillId="2" borderId="13" xfId="0" applyFill="1" applyBorder="1" applyAlignment="1">
      <alignment horizontal="right"/>
    </xf>
    <xf numFmtId="0" fontId="44" fillId="0" borderId="7" xfId="0" applyFont="1" applyBorder="1" applyAlignment="1">
      <alignment horizontal="right"/>
    </xf>
    <xf numFmtId="0" fontId="0" fillId="2" borderId="13" xfId="0" applyFont="1" applyFill="1" applyBorder="1" applyAlignment="1">
      <alignment horizontal="right"/>
    </xf>
    <xf numFmtId="0" fontId="45" fillId="2" borderId="7" xfId="0" applyFont="1" applyFill="1" applyBorder="1" applyAlignment="1">
      <alignment horizontal="right"/>
    </xf>
    <xf numFmtId="0" fontId="2" fillId="2" borderId="13" xfId="0" applyFont="1" applyFill="1" applyBorder="1" applyAlignment="1">
      <alignment horizontal="right"/>
    </xf>
    <xf numFmtId="0" fontId="2" fillId="0" borderId="0" xfId="0" applyFont="1" applyAlignment="1">
      <alignment horizontal="right"/>
    </xf>
    <xf numFmtId="0" fontId="2" fillId="2" borderId="5" xfId="0" applyFont="1" applyFill="1" applyBorder="1" applyAlignment="1">
      <alignment horizontal="right"/>
    </xf>
    <xf numFmtId="0" fontId="2" fillId="2" borderId="16" xfId="0" applyFont="1" applyFill="1" applyBorder="1" applyAlignment="1">
      <alignment horizontal="right"/>
    </xf>
    <xf numFmtId="0" fontId="0" fillId="2" borderId="0" xfId="0" applyFont="1" applyFill="1" applyBorder="1" applyAlignment="1">
      <alignment horizontal="right"/>
    </xf>
    <xf numFmtId="0" fontId="0" fillId="2" borderId="0" xfId="0" applyFill="1" applyBorder="1" applyAlignment="1">
      <alignment horizontal="right" vertical="center"/>
    </xf>
    <xf numFmtId="0" fontId="13" fillId="0" borderId="0" xfId="0" applyFont="1" applyAlignment="1">
      <alignment vertical="center"/>
    </xf>
    <xf numFmtId="0" fontId="40" fillId="11" borderId="75" xfId="0" applyFont="1" applyFill="1" applyBorder="1" applyAlignment="1">
      <alignment vertical="top" wrapText="1"/>
    </xf>
    <xf numFmtId="0" fontId="40" fillId="11" borderId="80" xfId="0" applyFont="1" applyFill="1" applyBorder="1" applyAlignment="1">
      <alignment vertical="top" wrapText="1"/>
    </xf>
    <xf numFmtId="0" fontId="40" fillId="10" borderId="77" xfId="0" applyFont="1" applyFill="1" applyBorder="1" applyAlignment="1">
      <alignment vertical="top" wrapText="1"/>
    </xf>
    <xf numFmtId="0" fontId="40" fillId="10" borderId="42" xfId="0" applyFont="1" applyFill="1" applyBorder="1" applyAlignment="1">
      <alignment vertical="top" wrapText="1"/>
    </xf>
    <xf numFmtId="0" fontId="40" fillId="10" borderId="78" xfId="0" applyFont="1" applyFill="1" applyBorder="1" applyAlignment="1">
      <alignment vertical="top" wrapText="1"/>
    </xf>
    <xf numFmtId="0" fontId="39" fillId="3" borderId="74" xfId="0" applyFont="1" applyFill="1" applyBorder="1" applyAlignment="1">
      <alignment vertical="top" wrapText="1"/>
    </xf>
    <xf numFmtId="0" fontId="39" fillId="4" borderId="74" xfId="0" applyFont="1" applyFill="1" applyBorder="1" applyAlignment="1">
      <alignment vertical="top" wrapText="1"/>
    </xf>
    <xf numFmtId="0" fontId="39" fillId="8" borderId="74" xfId="0" applyFont="1" applyFill="1" applyBorder="1" applyAlignment="1">
      <alignment vertical="top" wrapText="1"/>
    </xf>
    <xf numFmtId="0" fontId="13" fillId="2" borderId="1" xfId="0" applyFont="1" applyFill="1" applyBorder="1" applyAlignment="1">
      <alignment horizontal="left" vertical="top" indent="4"/>
    </xf>
    <xf numFmtId="0" fontId="13" fillId="2" borderId="1" xfId="0" applyFont="1" applyFill="1" applyBorder="1" applyAlignment="1">
      <alignment horizontal="left" indent="4"/>
    </xf>
    <xf numFmtId="0" fontId="0" fillId="2" borderId="1" xfId="0" applyFont="1" applyFill="1" applyBorder="1" applyAlignment="1">
      <alignment horizontal="left" vertical="center" indent="4"/>
    </xf>
    <xf numFmtId="0" fontId="1" fillId="2" borderId="1" xfId="0" applyFont="1" applyFill="1" applyBorder="1" applyAlignment="1">
      <alignment horizontal="left" vertical="center" indent="4"/>
    </xf>
    <xf numFmtId="0" fontId="13" fillId="2" borderId="1" xfId="0" applyFont="1" applyFill="1" applyBorder="1" applyAlignment="1">
      <alignment horizontal="left" vertical="center" indent="4"/>
    </xf>
    <xf numFmtId="0" fontId="13" fillId="2" borderId="10" xfId="0" applyFont="1" applyFill="1" applyBorder="1" applyAlignment="1">
      <alignment horizontal="left" vertical="top" indent="4"/>
    </xf>
    <xf numFmtId="0" fontId="13" fillId="2" borderId="10" xfId="0" applyFont="1" applyFill="1" applyBorder="1" applyAlignment="1">
      <alignment horizontal="left" indent="4"/>
    </xf>
    <xf numFmtId="0" fontId="13" fillId="2" borderId="1" xfId="0" applyFont="1" applyFill="1" applyBorder="1" applyAlignment="1">
      <alignment horizontal="left" vertical="top" indent="10"/>
    </xf>
    <xf numFmtId="0" fontId="13" fillId="2" borderId="1" xfId="0" applyFont="1" applyFill="1" applyBorder="1" applyAlignment="1">
      <alignment horizontal="left" vertical="top" indent="8"/>
    </xf>
    <xf numFmtId="0" fontId="13" fillId="2" borderId="10" xfId="0" applyFont="1" applyFill="1" applyBorder="1" applyAlignment="1">
      <alignment horizontal="left" vertical="top" indent="8"/>
    </xf>
    <xf numFmtId="0" fontId="13" fillId="2" borderId="12" xfId="0" applyFont="1" applyFill="1" applyBorder="1" applyAlignment="1">
      <alignment horizontal="left" indent="4"/>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27" fillId="0" borderId="24" xfId="0" applyFont="1" applyBorder="1" applyAlignment="1">
      <alignment vertical="center" wrapText="1"/>
    </xf>
    <xf numFmtId="0" fontId="27" fillId="0" borderId="2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0" xfId="0" applyFont="1" applyAlignment="1">
      <alignment horizontal="center" vertical="center" wrapText="1"/>
    </xf>
    <xf numFmtId="0" fontId="27" fillId="0" borderId="24" xfId="0" applyFont="1" applyBorder="1" applyAlignment="1">
      <alignment wrapText="1"/>
    </xf>
    <xf numFmtId="0" fontId="27" fillId="0" borderId="25" xfId="0" applyFont="1" applyBorder="1" applyAlignment="1">
      <alignment wrapText="1"/>
    </xf>
    <xf numFmtId="0" fontId="27" fillId="0" borderId="0" xfId="0" applyFont="1" applyAlignment="1">
      <alignment horizontal="right" wrapText="1"/>
    </xf>
    <xf numFmtId="0" fontId="27" fillId="0" borderId="24" xfId="0" applyFont="1" applyBorder="1" applyAlignment="1">
      <alignment horizontal="right" wrapText="1"/>
    </xf>
    <xf numFmtId="0" fontId="27" fillId="0" borderId="57" xfId="0" applyFont="1" applyBorder="1" applyAlignment="1">
      <alignment horizontal="right" wrapText="1"/>
    </xf>
    <xf numFmtId="0" fontId="27" fillId="0" borderId="25" xfId="0" applyFont="1" applyBorder="1" applyAlignment="1">
      <alignment horizontal="right" wrapText="1"/>
    </xf>
    <xf numFmtId="0" fontId="27" fillId="0" borderId="29" xfId="0" quotePrefix="1" applyFont="1" applyBorder="1" applyAlignment="1">
      <alignment vertical="center" wrapText="1"/>
    </xf>
    <xf numFmtId="0" fontId="27" fillId="0" borderId="24" xfId="0" quotePrefix="1" applyFont="1" applyBorder="1" applyAlignment="1">
      <alignment vertical="center" wrapText="1"/>
    </xf>
    <xf numFmtId="49" fontId="27" fillId="7" borderId="0" xfId="0" applyNumberFormat="1" applyFont="1" applyFill="1" applyAlignment="1">
      <alignment horizontal="right" wrapText="1"/>
    </xf>
    <xf numFmtId="0" fontId="27" fillId="0" borderId="24" xfId="0" quotePrefix="1" applyFont="1" applyBorder="1" applyAlignment="1">
      <alignment horizontal="right" vertical="center" wrapText="1"/>
    </xf>
    <xf numFmtId="0" fontId="27" fillId="0" borderId="0" xfId="0" quotePrefix="1" applyFont="1" applyAlignment="1">
      <alignment horizontal="right" vertical="center" wrapText="1"/>
    </xf>
    <xf numFmtId="0" fontId="27" fillId="0" borderId="25" xfId="0" quotePrefix="1" applyFont="1" applyBorder="1" applyAlignment="1">
      <alignment horizontal="right" vertical="center" wrapText="1"/>
    </xf>
    <xf numFmtId="0" fontId="28" fillId="0" borderId="31" xfId="0" applyFont="1" applyBorder="1" applyAlignment="1">
      <alignment horizontal="left" vertical="center" wrapText="1"/>
    </xf>
    <xf numFmtId="0" fontId="27" fillId="0" borderId="32" xfId="0" applyFont="1" applyBorder="1" applyAlignment="1">
      <alignment horizontal="right" vertical="center" wrapText="1"/>
    </xf>
    <xf numFmtId="0" fontId="27" fillId="7" borderId="47" xfId="0" applyFont="1" applyFill="1" applyBorder="1" applyAlignment="1">
      <alignment horizontal="right" vertical="center" wrapText="1"/>
    </xf>
    <xf numFmtId="0" fontId="27" fillId="0" borderId="34" xfId="0" applyFont="1" applyBorder="1" applyAlignment="1">
      <alignment horizontal="right" vertical="center" wrapText="1"/>
    </xf>
    <xf numFmtId="0" fontId="27" fillId="0" borderId="35" xfId="0" applyFont="1" applyBorder="1" applyAlignment="1">
      <alignment horizontal="right" vertical="center" wrapText="1"/>
    </xf>
    <xf numFmtId="0" fontId="27" fillId="0" borderId="13" xfId="0" applyFont="1" applyBorder="1" applyAlignment="1">
      <alignment horizontal="right" vertical="center" wrapText="1"/>
    </xf>
    <xf numFmtId="0" fontId="28" fillId="0" borderId="36" xfId="0" applyFont="1" applyBorder="1" applyAlignment="1">
      <alignment horizontal="left" vertical="center" wrapText="1"/>
    </xf>
    <xf numFmtId="0" fontId="28" fillId="0" borderId="37" xfId="0" applyFont="1" applyBorder="1" applyAlignment="1">
      <alignment horizontal="right" vertical="center" wrapText="1"/>
    </xf>
    <xf numFmtId="0" fontId="28" fillId="0" borderId="39" xfId="0" applyFont="1" applyBorder="1" applyAlignment="1">
      <alignment horizontal="right" vertical="center" wrapText="1"/>
    </xf>
    <xf numFmtId="0" fontId="28" fillId="0" borderId="40" xfId="0" applyFont="1" applyBorder="1" applyAlignment="1">
      <alignment horizontal="right" vertical="center" wrapText="1"/>
    </xf>
    <xf numFmtId="0" fontId="28" fillId="0" borderId="32" xfId="0" applyFont="1" applyBorder="1" applyAlignment="1">
      <alignment horizontal="left" vertical="center"/>
    </xf>
    <xf numFmtId="0" fontId="28" fillId="0" borderId="32" xfId="0" applyFont="1" applyBorder="1" applyAlignment="1">
      <alignment horizontal="right" vertical="center" wrapText="1"/>
    </xf>
    <xf numFmtId="0" fontId="28" fillId="0" borderId="35" xfId="0" applyFont="1" applyBorder="1" applyAlignment="1">
      <alignment horizontal="right" vertical="center" wrapText="1"/>
    </xf>
    <xf numFmtId="0" fontId="28" fillId="0" borderId="13" xfId="0" applyFont="1" applyBorder="1" applyAlignment="1">
      <alignment horizontal="right" vertical="center" wrapText="1"/>
    </xf>
    <xf numFmtId="0" fontId="28" fillId="0" borderId="41" xfId="0" applyFont="1" applyBorder="1" applyAlignment="1">
      <alignment horizontal="left" vertical="center" wrapText="1" indent="1"/>
    </xf>
    <xf numFmtId="0" fontId="28" fillId="0" borderId="41" xfId="0" applyFont="1" applyBorder="1" applyAlignment="1">
      <alignment horizontal="right" vertical="center" wrapText="1"/>
    </xf>
    <xf numFmtId="9" fontId="28" fillId="0" borderId="41" xfId="2" applyFont="1" applyFill="1" applyBorder="1" applyAlignment="1">
      <alignment horizontal="right" vertical="center" wrapText="1"/>
    </xf>
    <xf numFmtId="0" fontId="27" fillId="0" borderId="44" xfId="0" applyFont="1" applyBorder="1" applyAlignment="1">
      <alignment horizontal="right" vertical="center" wrapText="1"/>
    </xf>
    <xf numFmtId="0" fontId="27" fillId="0" borderId="41" xfId="0" applyFont="1" applyBorder="1" applyAlignment="1">
      <alignment horizontal="right" vertical="center" wrapText="1"/>
    </xf>
    <xf numFmtId="166" fontId="28" fillId="0" borderId="44" xfId="0" applyNumberFormat="1" applyFont="1" applyBorder="1" applyAlignment="1">
      <alignment horizontal="right" vertical="center" wrapText="1"/>
    </xf>
    <xf numFmtId="0" fontId="27" fillId="0" borderId="42" xfId="0" applyFont="1" applyBorder="1" applyAlignment="1">
      <alignment horizontal="right" vertical="center" wrapText="1"/>
    </xf>
    <xf numFmtId="0" fontId="27" fillId="0" borderId="37" xfId="0" applyFont="1" applyBorder="1" applyAlignment="1">
      <alignment horizontal="left" vertical="center" wrapText="1" indent="1"/>
    </xf>
    <xf numFmtId="0" fontId="27" fillId="0" borderId="37" xfId="0" quotePrefix="1" applyFont="1" applyBorder="1" applyAlignment="1">
      <alignment horizontal="left" vertical="center" wrapText="1"/>
    </xf>
    <xf numFmtId="166" fontId="27" fillId="0" borderId="37" xfId="0" applyNumberFormat="1" applyFont="1" applyBorder="1" applyAlignment="1">
      <alignment horizontal="right" vertical="center" wrapText="1"/>
    </xf>
    <xf numFmtId="9" fontId="27" fillId="0" borderId="39" xfId="0" applyNumberFormat="1" applyFont="1" applyBorder="1" applyAlignment="1">
      <alignment horizontal="right" vertical="center" wrapText="1"/>
    </xf>
    <xf numFmtId="9" fontId="27" fillId="0" borderId="37" xfId="0" applyNumberFormat="1" applyFont="1" applyBorder="1" applyAlignment="1">
      <alignment horizontal="right" vertical="center" wrapText="1"/>
    </xf>
    <xf numFmtId="0" fontId="27" fillId="0" borderId="39" xfId="0" applyFont="1" applyBorder="1" applyAlignment="1">
      <alignment horizontal="right" vertical="center" wrapText="1"/>
    </xf>
    <xf numFmtId="0" fontId="27" fillId="0" borderId="37" xfId="0" applyFont="1" applyBorder="1" applyAlignment="1">
      <alignment horizontal="right" vertical="center" wrapText="1"/>
    </xf>
    <xf numFmtId="166" fontId="27" fillId="0" borderId="39" xfId="0" applyNumberFormat="1" applyFont="1" applyBorder="1" applyAlignment="1">
      <alignment horizontal="right" vertical="center" wrapText="1"/>
    </xf>
    <xf numFmtId="0" fontId="27" fillId="0" borderId="40" xfId="0" applyFont="1" applyBorder="1" applyAlignment="1">
      <alignment horizontal="right" vertical="center" wrapText="1"/>
    </xf>
    <xf numFmtId="0" fontId="27" fillId="0" borderId="24" xfId="0" applyFont="1" applyBorder="1" applyAlignment="1">
      <alignment horizontal="left" vertical="center" wrapText="1" indent="1"/>
    </xf>
    <xf numFmtId="0" fontId="27" fillId="0" borderId="24" xfId="0" quotePrefix="1" applyFont="1" applyBorder="1" applyAlignment="1">
      <alignment horizontal="left" vertical="center" wrapText="1"/>
    </xf>
    <xf numFmtId="166" fontId="27" fillId="0" borderId="24" xfId="0" applyNumberFormat="1" applyFont="1" applyBorder="1" applyAlignment="1">
      <alignment horizontal="right" vertical="center" wrapText="1"/>
    </xf>
    <xf numFmtId="9" fontId="27" fillId="0" borderId="25" xfId="0" applyNumberFormat="1" applyFont="1" applyBorder="1" applyAlignment="1">
      <alignment horizontal="right" vertical="center" wrapText="1"/>
    </xf>
    <xf numFmtId="9" fontId="27" fillId="0" borderId="24" xfId="0" applyNumberFormat="1" applyFont="1" applyBorder="1" applyAlignment="1">
      <alignment horizontal="right" vertical="center" wrapText="1"/>
    </xf>
    <xf numFmtId="0" fontId="27" fillId="0" borderId="25" xfId="0" applyFont="1" applyBorder="1" applyAlignment="1">
      <alignment horizontal="right" vertical="center" wrapText="1"/>
    </xf>
    <xf numFmtId="0" fontId="27" fillId="0" borderId="24" xfId="0" applyFont="1" applyBorder="1" applyAlignment="1">
      <alignment horizontal="right" vertical="center" wrapText="1"/>
    </xf>
    <xf numFmtId="166" fontId="27" fillId="0" borderId="25" xfId="0" applyNumberFormat="1" applyFont="1" applyBorder="1" applyAlignment="1">
      <alignment horizontal="right" vertical="center" wrapText="1"/>
    </xf>
    <xf numFmtId="0" fontId="27" fillId="0" borderId="0" xfId="0" applyFont="1" applyAlignment="1">
      <alignment horizontal="right" vertical="center" wrapText="1"/>
    </xf>
    <xf numFmtId="0" fontId="27" fillId="0" borderId="32" xfId="0" applyFont="1" applyBorder="1" applyAlignment="1">
      <alignment horizontal="left" vertical="center" wrapText="1" indent="1"/>
    </xf>
    <xf numFmtId="0" fontId="27" fillId="0" borderId="32" xfId="0" quotePrefix="1" applyFont="1" applyBorder="1" applyAlignment="1">
      <alignment horizontal="left" vertical="center" wrapText="1"/>
    </xf>
    <xf numFmtId="166" fontId="27" fillId="0" borderId="32" xfId="0" applyNumberFormat="1" applyFont="1" applyBorder="1" applyAlignment="1">
      <alignment horizontal="right" vertical="center" wrapText="1"/>
    </xf>
    <xf numFmtId="9" fontId="27" fillId="0" borderId="35" xfId="0" applyNumberFormat="1" applyFont="1" applyBorder="1" applyAlignment="1">
      <alignment horizontal="right" vertical="center" wrapText="1"/>
    </xf>
    <xf numFmtId="9" fontId="27" fillId="0" borderId="32" xfId="0" applyNumberFormat="1" applyFont="1" applyBorder="1" applyAlignment="1">
      <alignment horizontal="right" vertical="center" wrapText="1"/>
    </xf>
    <xf numFmtId="166" fontId="27" fillId="0" borderId="35" xfId="0" applyNumberFormat="1" applyFont="1" applyBorder="1" applyAlignment="1">
      <alignment horizontal="right" vertical="center" wrapText="1"/>
    </xf>
    <xf numFmtId="0" fontId="28" fillId="0" borderId="41" xfId="0" applyFont="1" applyBorder="1" applyAlignment="1">
      <alignment horizontal="left" vertical="center" wrapText="1"/>
    </xf>
    <xf numFmtId="0" fontId="27" fillId="0" borderId="41" xfId="0" applyFont="1" applyBorder="1" applyAlignment="1">
      <alignment horizontal="left" vertical="center" wrapText="1"/>
    </xf>
    <xf numFmtId="165" fontId="28" fillId="0" borderId="41" xfId="2" applyNumberFormat="1" applyFont="1" applyFill="1" applyBorder="1" applyAlignment="1">
      <alignment horizontal="right" vertical="center" wrapText="1"/>
    </xf>
    <xf numFmtId="165" fontId="28" fillId="0" borderId="48" xfId="2" applyNumberFormat="1" applyFont="1" applyFill="1" applyBorder="1" applyAlignment="1">
      <alignment horizontal="right" vertical="center" wrapText="1"/>
    </xf>
    <xf numFmtId="165" fontId="28" fillId="0" borderId="37" xfId="2" applyNumberFormat="1" applyFont="1" applyBorder="1" applyAlignment="1">
      <alignment horizontal="right" vertical="center" wrapText="1"/>
    </xf>
    <xf numFmtId="165" fontId="28" fillId="0" borderId="39" xfId="2" applyNumberFormat="1" applyFont="1" applyBorder="1" applyAlignment="1">
      <alignment horizontal="right" vertical="center" wrapText="1"/>
    </xf>
    <xf numFmtId="165" fontId="28" fillId="0" borderId="41" xfId="2" applyNumberFormat="1" applyFont="1" applyBorder="1" applyAlignment="1">
      <alignment horizontal="right" vertical="center" wrapText="1"/>
    </xf>
    <xf numFmtId="166" fontId="28" fillId="0" borderId="44" xfId="2" applyNumberFormat="1" applyFont="1" applyFill="1" applyBorder="1" applyAlignment="1">
      <alignment horizontal="right" vertical="center" wrapText="1"/>
    </xf>
    <xf numFmtId="0" fontId="27" fillId="0" borderId="40" xfId="0" applyFont="1" applyBorder="1" applyAlignment="1">
      <alignment horizontal="right" vertical="center" wrapText="1" indent="1"/>
    </xf>
    <xf numFmtId="0" fontId="27" fillId="0" borderId="37" xfId="0" applyFont="1" applyBorder="1" applyAlignment="1">
      <alignment horizontal="left" vertical="center" wrapText="1"/>
    </xf>
    <xf numFmtId="165" fontId="27" fillId="0" borderId="39" xfId="2" applyNumberFormat="1" applyFont="1" applyFill="1" applyBorder="1" applyAlignment="1">
      <alignment horizontal="right" vertical="center" wrapText="1"/>
    </xf>
    <xf numFmtId="165" fontId="27" fillId="0" borderId="49" xfId="2" applyNumberFormat="1" applyFont="1" applyFill="1" applyBorder="1" applyAlignment="1">
      <alignment horizontal="right" vertical="center" wrapText="1"/>
    </xf>
    <xf numFmtId="165" fontId="27" fillId="0" borderId="37" xfId="2" applyNumberFormat="1" applyFont="1" applyBorder="1" applyAlignment="1">
      <alignment horizontal="right" vertical="center" wrapText="1"/>
    </xf>
    <xf numFmtId="165" fontId="27" fillId="0" borderId="39" xfId="2" applyNumberFormat="1" applyFont="1" applyBorder="1" applyAlignment="1">
      <alignment horizontal="right" vertical="center" wrapText="1"/>
    </xf>
    <xf numFmtId="166" fontId="27" fillId="0" borderId="39" xfId="2" applyNumberFormat="1" applyFont="1" applyFill="1" applyBorder="1" applyAlignment="1">
      <alignment horizontal="right" vertical="center" wrapText="1"/>
    </xf>
    <xf numFmtId="0" fontId="27" fillId="0" borderId="13" xfId="0" applyFont="1" applyBorder="1" applyAlignment="1">
      <alignment horizontal="right" vertical="center" wrapText="1" indent="1"/>
    </xf>
    <xf numFmtId="0" fontId="27" fillId="0" borderId="32" xfId="0" applyFont="1" applyBorder="1" applyAlignment="1">
      <alignment horizontal="left" vertical="center" wrapText="1"/>
    </xf>
    <xf numFmtId="165" fontId="27" fillId="0" borderId="32" xfId="2" applyNumberFormat="1" applyFont="1" applyFill="1" applyBorder="1" applyAlignment="1">
      <alignment horizontal="right" vertical="center" wrapText="1"/>
    </xf>
    <xf numFmtId="165" fontId="27" fillId="0" borderId="25" xfId="2" applyNumberFormat="1" applyFont="1" applyBorder="1" applyAlignment="1">
      <alignment horizontal="right" vertical="center" wrapText="1"/>
    </xf>
    <xf numFmtId="165" fontId="27" fillId="0" borderId="24" xfId="2" applyNumberFormat="1" applyFont="1" applyBorder="1" applyAlignment="1">
      <alignment horizontal="right" vertical="center" wrapText="1"/>
    </xf>
    <xf numFmtId="165" fontId="27" fillId="0" borderId="32" xfId="2" applyNumberFormat="1" applyFont="1" applyBorder="1" applyAlignment="1">
      <alignment horizontal="right" vertical="center" wrapText="1"/>
    </xf>
    <xf numFmtId="166" fontId="27" fillId="0" borderId="35" xfId="2" applyNumberFormat="1" applyFont="1" applyFill="1" applyBorder="1" applyAlignment="1">
      <alignment horizontal="right" vertical="center" wrapText="1"/>
    </xf>
    <xf numFmtId="0" fontId="27" fillId="0" borderId="37" xfId="0" applyFont="1" applyBorder="1" applyAlignment="1">
      <alignment horizontal="right" wrapText="1"/>
    </xf>
    <xf numFmtId="0" fontId="27" fillId="0" borderId="39" xfId="0" applyFont="1" applyBorder="1" applyAlignment="1">
      <alignment horizontal="right" wrapText="1"/>
    </xf>
    <xf numFmtId="0" fontId="28" fillId="0" borderId="44" xfId="0" applyFont="1" applyBorder="1" applyAlignment="1">
      <alignment horizontal="right" vertical="center" wrapText="1"/>
    </xf>
    <xf numFmtId="0" fontId="27" fillId="0" borderId="40" xfId="0" applyFont="1" applyBorder="1" applyAlignment="1">
      <alignment horizontal="right" wrapText="1"/>
    </xf>
    <xf numFmtId="166" fontId="28" fillId="0" borderId="35" xfId="2" applyNumberFormat="1" applyFont="1" applyFill="1" applyBorder="1" applyAlignment="1">
      <alignment horizontal="right" vertical="center" wrapText="1"/>
    </xf>
    <xf numFmtId="166" fontId="27" fillId="0" borderId="49" xfId="0" applyNumberFormat="1" applyFont="1" applyBorder="1" applyAlignment="1">
      <alignment horizontal="right" vertical="center" wrapText="1"/>
    </xf>
    <xf numFmtId="0" fontId="28" fillId="0" borderId="24" xfId="0" applyFont="1" applyBorder="1" applyAlignment="1">
      <alignment horizontal="right" vertical="center" wrapText="1"/>
    </xf>
    <xf numFmtId="0" fontId="28" fillId="0" borderId="0" xfId="0" applyFont="1" applyAlignment="1">
      <alignment horizontal="right" vertical="center" wrapText="1"/>
    </xf>
    <xf numFmtId="0" fontId="27" fillId="0" borderId="50" xfId="0" applyFont="1" applyBorder="1" applyAlignment="1">
      <alignment horizontal="right" vertical="center" wrapText="1"/>
    </xf>
    <xf numFmtId="166" fontId="27" fillId="0" borderId="34" xfId="0" quotePrefix="1" applyNumberFormat="1" applyFont="1" applyBorder="1" applyAlignment="1">
      <alignment horizontal="right" vertical="center" wrapText="1"/>
    </xf>
    <xf numFmtId="166" fontId="27" fillId="0" borderId="34" xfId="0" applyNumberFormat="1" applyFont="1" applyBorder="1" applyAlignment="1">
      <alignment horizontal="right" vertical="center" wrapText="1"/>
    </xf>
    <xf numFmtId="0" fontId="27" fillId="0" borderId="51" xfId="0" applyFont="1" applyBorder="1" applyAlignment="1">
      <alignment horizontal="right" vertical="center" wrapText="1"/>
    </xf>
    <xf numFmtId="0" fontId="27" fillId="0" borderId="41" xfId="0" quotePrefix="1" applyFont="1" applyBorder="1" applyAlignment="1">
      <alignment horizontal="left" vertical="center" wrapText="1"/>
    </xf>
    <xf numFmtId="166" fontId="27" fillId="0" borderId="25" xfId="2" applyNumberFormat="1" applyFont="1" applyFill="1" applyBorder="1" applyAlignment="1">
      <alignment horizontal="right" vertical="center" wrapText="1"/>
    </xf>
    <xf numFmtId="166" fontId="28" fillId="0" borderId="52" xfId="0" applyNumberFormat="1" applyFont="1" applyBorder="1" applyAlignment="1">
      <alignment horizontal="right" vertical="center" wrapText="1"/>
    </xf>
    <xf numFmtId="0" fontId="28" fillId="0" borderId="37" xfId="0" applyFont="1" applyBorder="1" applyAlignment="1">
      <alignment horizontal="left" vertical="center" wrapText="1"/>
    </xf>
    <xf numFmtId="9" fontId="27" fillId="0" borderId="41" xfId="0" applyNumberFormat="1" applyFont="1" applyBorder="1" applyAlignment="1">
      <alignment horizontal="right" vertical="center" wrapText="1"/>
    </xf>
    <xf numFmtId="166" fontId="28" fillId="0" borderId="53" xfId="2" applyNumberFormat="1" applyFont="1" applyFill="1" applyBorder="1" applyAlignment="1">
      <alignment horizontal="right" vertical="center" wrapText="1"/>
    </xf>
    <xf numFmtId="165" fontId="28" fillId="0" borderId="0" xfId="2" quotePrefix="1" applyNumberFormat="1" applyFont="1" applyFill="1" applyBorder="1" applyAlignment="1">
      <alignment horizontal="right" vertical="center" wrapText="1"/>
    </xf>
    <xf numFmtId="0" fontId="28" fillId="0" borderId="37" xfId="0" applyFont="1" applyBorder="1" applyAlignment="1">
      <alignment vertical="center" wrapText="1"/>
    </xf>
    <xf numFmtId="166" fontId="28" fillId="0" borderId="37" xfId="2" applyNumberFormat="1" applyFont="1" applyFill="1" applyBorder="1" applyAlignment="1">
      <alignment horizontal="right" vertical="center" wrapText="1"/>
    </xf>
    <xf numFmtId="165" fontId="27" fillId="0" borderId="39" xfId="0" applyNumberFormat="1" applyFont="1" applyBorder="1" applyAlignment="1">
      <alignment horizontal="right" vertical="center" wrapText="1"/>
    </xf>
    <xf numFmtId="0" fontId="28" fillId="0" borderId="25" xfId="0" applyFont="1" applyBorder="1" applyAlignment="1">
      <alignment horizontal="right" vertical="center" wrapText="1"/>
    </xf>
    <xf numFmtId="0" fontId="28" fillId="0" borderId="32" xfId="0" applyFont="1" applyBorder="1" applyAlignment="1">
      <alignment horizontal="left" vertical="center" wrapText="1" indent="1"/>
    </xf>
    <xf numFmtId="0" fontId="28" fillId="0" borderId="54" xfId="0" applyFont="1" applyBorder="1" applyAlignment="1">
      <alignment vertical="center" wrapText="1"/>
    </xf>
    <xf numFmtId="0" fontId="28" fillId="0" borderId="5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0" xfId="0" applyFont="1" applyAlignment="1">
      <alignment horizontal="center" vertical="center" wrapText="1"/>
    </xf>
    <xf numFmtId="0" fontId="28" fillId="0" borderId="24" xfId="0" applyFont="1" applyBorder="1" applyAlignment="1">
      <alignment vertical="center" wrapText="1"/>
    </xf>
    <xf numFmtId="0" fontId="28" fillId="0" borderId="0" xfId="0" applyFont="1" applyAlignment="1">
      <alignment vertical="center" wrapText="1"/>
    </xf>
    <xf numFmtId="0" fontId="32" fillId="0" borderId="21" xfId="0" applyFont="1" applyBorder="1"/>
    <xf numFmtId="0" fontId="32" fillId="0" borderId="22" xfId="0" applyFont="1" applyBorder="1"/>
    <xf numFmtId="0" fontId="32" fillId="0" borderId="0" xfId="0" applyFont="1"/>
    <xf numFmtId="0" fontId="27" fillId="0" borderId="25" xfId="0" applyFont="1" applyBorder="1" applyAlignment="1">
      <alignment vertical="center" wrapText="1"/>
    </xf>
    <xf numFmtId="0" fontId="27" fillId="0" borderId="0" xfId="0" quotePrefix="1" applyFont="1" applyAlignment="1">
      <alignment vertical="center" wrapText="1"/>
    </xf>
    <xf numFmtId="0" fontId="27" fillId="7" borderId="46" xfId="0" quotePrefix="1" applyFont="1" applyFill="1" applyBorder="1" applyAlignment="1">
      <alignment horizontal="right" vertical="center" wrapText="1"/>
    </xf>
    <xf numFmtId="0" fontId="27" fillId="0" borderId="57" xfId="0" quotePrefix="1" applyFont="1" applyBorder="1" applyAlignment="1">
      <alignment horizontal="right" vertical="center" wrapText="1"/>
    </xf>
    <xf numFmtId="0" fontId="28" fillId="0" borderId="58" xfId="0" applyFont="1" applyBorder="1" applyAlignment="1">
      <alignment horizontal="right" vertical="center" wrapText="1"/>
    </xf>
    <xf numFmtId="0" fontId="28" fillId="0" borderId="59" xfId="0" applyFont="1" applyBorder="1" applyAlignment="1">
      <alignment horizontal="right" vertical="center" wrapText="1"/>
    </xf>
    <xf numFmtId="0" fontId="27" fillId="0" borderId="53" xfId="0" applyFont="1" applyBorder="1" applyAlignment="1">
      <alignment horizontal="right" vertical="center" wrapText="1"/>
    </xf>
    <xf numFmtId="166" fontId="28" fillId="0" borderId="42" xfId="0" applyNumberFormat="1" applyFont="1" applyBorder="1" applyAlignment="1">
      <alignment horizontal="right" vertical="center" wrapText="1"/>
    </xf>
    <xf numFmtId="166" fontId="27" fillId="0" borderId="40" xfId="0" applyNumberFormat="1" applyFont="1" applyBorder="1" applyAlignment="1">
      <alignment horizontal="right" vertical="center" wrapText="1"/>
    </xf>
    <xf numFmtId="166" fontId="27" fillId="0" borderId="0" xfId="0" applyNumberFormat="1" applyFont="1" applyAlignment="1">
      <alignment horizontal="right" vertical="center" wrapText="1"/>
    </xf>
    <xf numFmtId="166" fontId="27" fillId="0" borderId="60" xfId="0" applyNumberFormat="1" applyFont="1" applyBorder="1" applyAlignment="1">
      <alignment horizontal="right" vertical="center" wrapText="1"/>
    </xf>
    <xf numFmtId="166" fontId="27" fillId="0" borderId="61" xfId="0" applyNumberFormat="1" applyFont="1" applyBorder="1" applyAlignment="1">
      <alignment horizontal="right" vertical="center" wrapText="1"/>
    </xf>
    <xf numFmtId="0" fontId="28" fillId="0" borderId="82" xfId="0" applyFont="1" applyBorder="1" applyAlignment="1">
      <alignment horizontal="left" vertical="center" wrapText="1" indent="1"/>
    </xf>
    <xf numFmtId="165" fontId="28" fillId="0" borderId="41" xfId="0" applyNumberFormat="1" applyFont="1" applyBorder="1" applyAlignment="1">
      <alignment horizontal="right" vertical="center" wrapText="1"/>
    </xf>
    <xf numFmtId="166" fontId="28" fillId="0" borderId="62" xfId="0" applyNumberFormat="1" applyFont="1" applyBorder="1" applyAlignment="1">
      <alignment horizontal="right" vertical="center" wrapText="1"/>
    </xf>
    <xf numFmtId="166" fontId="27" fillId="0" borderId="63" xfId="0" applyNumberFormat="1" applyFont="1" applyBorder="1" applyAlignment="1">
      <alignment horizontal="right" vertical="center" wrapText="1"/>
    </xf>
    <xf numFmtId="0" fontId="27" fillId="0" borderId="35" xfId="0" quotePrefix="1" applyFont="1" applyBorder="1" applyAlignment="1">
      <alignment horizontal="left" vertical="center" wrapText="1"/>
    </xf>
    <xf numFmtId="9" fontId="27" fillId="0" borderId="59" xfId="0" applyNumberFormat="1" applyFont="1" applyBorder="1" applyAlignment="1">
      <alignment horizontal="right" vertical="center" wrapText="1"/>
    </xf>
    <xf numFmtId="0" fontId="27" fillId="0" borderId="59" xfId="0" applyFont="1" applyBorder="1" applyAlignment="1">
      <alignment horizontal="right" vertical="center" wrapText="1"/>
    </xf>
    <xf numFmtId="0" fontId="28" fillId="0" borderId="83" xfId="0" applyFont="1" applyBorder="1" applyAlignment="1">
      <alignment horizontal="left" vertical="center" wrapText="1"/>
    </xf>
    <xf numFmtId="166" fontId="28" fillId="0" borderId="62" xfId="2" applyNumberFormat="1" applyFont="1" applyFill="1" applyBorder="1" applyAlignment="1">
      <alignment horizontal="right" vertical="center" wrapText="1"/>
    </xf>
    <xf numFmtId="0" fontId="27" fillId="0" borderId="58" xfId="0" applyFont="1" applyBorder="1" applyAlignment="1">
      <alignment horizontal="right" vertical="center" wrapText="1"/>
    </xf>
    <xf numFmtId="166" fontId="27" fillId="0" borderId="64" xfId="0" applyNumberFormat="1" applyFont="1" applyBorder="1" applyAlignment="1">
      <alignment horizontal="right" vertical="center" wrapText="1"/>
    </xf>
    <xf numFmtId="165" fontId="27" fillId="0" borderId="24" xfId="2" applyNumberFormat="1" applyFont="1" applyFill="1" applyBorder="1" applyAlignment="1">
      <alignment horizontal="right" vertical="center" wrapText="1"/>
    </xf>
    <xf numFmtId="165" fontId="27" fillId="0" borderId="50" xfId="2" applyNumberFormat="1" applyFont="1" applyFill="1" applyBorder="1" applyAlignment="1">
      <alignment horizontal="right" vertical="center" wrapText="1"/>
    </xf>
    <xf numFmtId="0" fontId="27" fillId="0" borderId="57" xfId="0" applyFont="1" applyBorder="1" applyAlignment="1">
      <alignment horizontal="right" vertical="center" wrapText="1"/>
    </xf>
    <xf numFmtId="166" fontId="28" fillId="0" borderId="64" xfId="0" applyNumberFormat="1" applyFont="1" applyBorder="1" applyAlignment="1">
      <alignment horizontal="right" vertical="center" wrapText="1"/>
    </xf>
    <xf numFmtId="0" fontId="28" fillId="0" borderId="53" xfId="0" applyFont="1" applyBorder="1" applyAlignment="1">
      <alignment horizontal="right" vertical="center" wrapText="1"/>
    </xf>
    <xf numFmtId="0" fontId="27" fillId="0" borderId="0" xfId="0" applyFont="1" applyAlignment="1">
      <alignment horizontal="left" vertical="center" wrapText="1" indent="1"/>
    </xf>
    <xf numFmtId="166" fontId="27" fillId="0" borderId="50" xfId="0" applyNumberFormat="1" applyFont="1" applyBorder="1" applyAlignment="1">
      <alignment horizontal="right" vertical="center" wrapText="1"/>
    </xf>
    <xf numFmtId="166" fontId="27" fillId="0" borderId="65" xfId="0" applyNumberFormat="1" applyFont="1" applyBorder="1" applyAlignment="1">
      <alignment horizontal="right" vertical="center" wrapText="1"/>
    </xf>
    <xf numFmtId="0" fontId="26" fillId="0" borderId="0" xfId="0" applyFont="1" applyAlignment="1">
      <alignment horizontal="right"/>
    </xf>
    <xf numFmtId="166" fontId="26" fillId="0" borderId="0" xfId="0" applyNumberFormat="1" applyFont="1" applyAlignment="1">
      <alignment horizontal="right"/>
    </xf>
    <xf numFmtId="166" fontId="28" fillId="0" borderId="53" xfId="0" applyNumberFormat="1" applyFont="1" applyBorder="1" applyAlignment="1">
      <alignment horizontal="right" vertical="center" wrapText="1"/>
    </xf>
    <xf numFmtId="165" fontId="28" fillId="0" borderId="24" xfId="2" applyNumberFormat="1" applyFont="1" applyFill="1" applyBorder="1" applyAlignment="1">
      <alignment horizontal="right" vertical="center" wrapText="1"/>
    </xf>
    <xf numFmtId="0" fontId="27" fillId="0" borderId="25" xfId="0" quotePrefix="1" applyFont="1" applyBorder="1" applyAlignment="1">
      <alignment horizontal="left" vertical="center" wrapText="1"/>
    </xf>
    <xf numFmtId="165" fontId="27" fillId="0" borderId="41" xfId="2" applyNumberFormat="1" applyFont="1" applyFill="1" applyBorder="1" applyAlignment="1">
      <alignment horizontal="right" vertical="center" wrapText="1"/>
    </xf>
    <xf numFmtId="165" fontId="27" fillId="0" borderId="48" xfId="2" applyNumberFormat="1" applyFont="1" applyFill="1" applyBorder="1" applyAlignment="1">
      <alignment horizontal="right" vertical="center" wrapText="1"/>
    </xf>
    <xf numFmtId="166" fontId="27" fillId="0" borderId="53" xfId="0" applyNumberFormat="1" applyFont="1" applyBorder="1" applyAlignment="1">
      <alignment horizontal="right" vertical="center" wrapText="1"/>
    </xf>
    <xf numFmtId="166" fontId="28" fillId="0" borderId="25" xfId="0" applyNumberFormat="1" applyFont="1" applyBorder="1" applyAlignment="1">
      <alignment horizontal="right" vertical="center" wrapText="1"/>
    </xf>
    <xf numFmtId="10" fontId="28" fillId="0" borderId="37" xfId="0" applyNumberFormat="1" applyFont="1" applyBorder="1" applyAlignment="1">
      <alignment horizontal="right" vertical="center" wrapText="1"/>
    </xf>
    <xf numFmtId="0" fontId="28" fillId="0" borderId="32" xfId="0" applyFont="1" applyBorder="1" applyAlignment="1">
      <alignment horizontal="left" vertical="center" wrapText="1"/>
    </xf>
    <xf numFmtId="0" fontId="28" fillId="0" borderId="54" xfId="0" applyFont="1" applyBorder="1" applyAlignment="1">
      <alignment horizontal="right" vertical="center" wrapText="1"/>
    </xf>
    <xf numFmtId="0" fontId="32" fillId="0" borderId="79" xfId="0" applyFont="1" applyBorder="1"/>
    <xf numFmtId="0" fontId="27" fillId="0" borderId="25"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60" xfId="0" quotePrefix="1" applyFont="1" applyBorder="1" applyAlignment="1">
      <alignment horizontal="right" vertical="center" wrapText="1"/>
    </xf>
    <xf numFmtId="0" fontId="27" fillId="0" borderId="61" xfId="0" applyFont="1" applyBorder="1" applyAlignment="1">
      <alignment horizontal="right" vertical="center" wrapText="1"/>
    </xf>
    <xf numFmtId="0" fontId="28" fillId="0" borderId="64" xfId="0" applyFont="1" applyBorder="1" applyAlignment="1">
      <alignment horizontal="right" vertical="center" wrapText="1"/>
    </xf>
    <xf numFmtId="0" fontId="28" fillId="0" borderId="61" xfId="0" applyFont="1" applyBorder="1" applyAlignment="1">
      <alignment horizontal="right" vertical="center" wrapText="1"/>
    </xf>
    <xf numFmtId="165" fontId="27" fillId="0" borderId="37" xfId="2" applyNumberFormat="1" applyFont="1" applyFill="1" applyBorder="1" applyAlignment="1">
      <alignment horizontal="right" vertical="center" wrapText="1"/>
    </xf>
    <xf numFmtId="0" fontId="27" fillId="0" borderId="84" xfId="0" applyFont="1" applyBorder="1" applyAlignment="1">
      <alignment horizontal="right" vertical="center" wrapText="1"/>
    </xf>
    <xf numFmtId="166" fontId="27" fillId="0" borderId="64" xfId="2" applyNumberFormat="1" applyFont="1" applyFill="1" applyBorder="1" applyAlignment="1">
      <alignment horizontal="right" vertical="center" wrapText="1"/>
    </xf>
    <xf numFmtId="166" fontId="27" fillId="0" borderId="61" xfId="2" applyNumberFormat="1" applyFont="1" applyFill="1" applyBorder="1" applyAlignment="1">
      <alignment horizontal="right" vertical="center" wrapText="1"/>
    </xf>
    <xf numFmtId="165" fontId="28" fillId="0" borderId="67" xfId="2" applyNumberFormat="1" applyFont="1" applyFill="1" applyBorder="1" applyAlignment="1">
      <alignment horizontal="right" vertical="center" wrapText="1"/>
    </xf>
    <xf numFmtId="0" fontId="28" fillId="0" borderId="57" xfId="0" applyFont="1" applyBorder="1" applyAlignment="1">
      <alignment horizontal="right" vertical="center" wrapText="1"/>
    </xf>
    <xf numFmtId="166" fontId="27" fillId="0" borderId="62" xfId="2" applyNumberFormat="1" applyFont="1" applyFill="1" applyBorder="1" applyAlignment="1">
      <alignment horizontal="right" vertical="center" wrapText="1"/>
    </xf>
    <xf numFmtId="166" fontId="28" fillId="0" borderId="63" xfId="0" applyNumberFormat="1" applyFont="1" applyBorder="1" applyAlignment="1">
      <alignment horizontal="right" vertical="center" wrapText="1"/>
    </xf>
    <xf numFmtId="166" fontId="28" fillId="0" borderId="68" xfId="2" applyNumberFormat="1" applyFont="1" applyFill="1" applyBorder="1" applyAlignment="1">
      <alignment horizontal="right" vertical="center" wrapText="1"/>
    </xf>
    <xf numFmtId="0" fontId="28" fillId="0" borderId="63" xfId="0" applyFont="1" applyBorder="1" applyAlignment="1">
      <alignment horizontal="right" vertical="center" wrapText="1"/>
    </xf>
    <xf numFmtId="0" fontId="28" fillId="0" borderId="65" xfId="0" applyFont="1" applyBorder="1" applyAlignment="1">
      <alignment horizontal="right" vertical="center" wrapText="1"/>
    </xf>
    <xf numFmtId="0" fontId="27" fillId="0" borderId="21" xfId="0" applyFont="1" applyBorder="1"/>
    <xf numFmtId="0" fontId="27" fillId="0" borderId="79" xfId="0" applyFont="1" applyBorder="1"/>
    <xf numFmtId="0" fontId="27" fillId="0" borderId="22" xfId="0" applyFont="1" applyBorder="1"/>
    <xf numFmtId="0" fontId="27" fillId="0" borderId="0" xfId="0" applyFont="1"/>
    <xf numFmtId="0" fontId="0" fillId="0" borderId="57" xfId="0" applyBorder="1"/>
    <xf numFmtId="0" fontId="27" fillId="0" borderId="71" xfId="0" applyFont="1" applyBorder="1" applyAlignment="1">
      <alignment horizontal="right" vertical="center" wrapText="1"/>
    </xf>
    <xf numFmtId="0" fontId="27" fillId="0" borderId="27" xfId="0" applyFont="1" applyBorder="1" applyAlignment="1">
      <alignment vertical="center" wrapText="1"/>
    </xf>
    <xf numFmtId="0" fontId="27" fillId="0" borderId="27" xfId="0" applyFont="1" applyBorder="1" applyAlignment="1">
      <alignment horizontal="right" vertical="center" wrapText="1"/>
    </xf>
    <xf numFmtId="0" fontId="27" fillId="0" borderId="72" xfId="0" applyFont="1" applyBorder="1" applyAlignment="1">
      <alignment vertical="center" wrapText="1"/>
    </xf>
    <xf numFmtId="167" fontId="27" fillId="0" borderId="32" xfId="2" applyNumberFormat="1" applyFont="1" applyBorder="1" applyAlignment="1">
      <alignment horizontal="right" vertical="center" wrapText="1"/>
    </xf>
    <xf numFmtId="0" fontId="27" fillId="0" borderId="41" xfId="0" applyFont="1" applyBorder="1" applyAlignment="1">
      <alignment vertical="center" wrapText="1"/>
    </xf>
    <xf numFmtId="0" fontId="27" fillId="0" borderId="54" xfId="0" applyFont="1" applyBorder="1" applyAlignment="1">
      <alignment vertical="center" wrapText="1"/>
    </xf>
    <xf numFmtId="167" fontId="27" fillId="0" borderId="54" xfId="2" applyNumberFormat="1" applyFont="1" applyBorder="1" applyAlignment="1">
      <alignment horizontal="right" vertical="center" wrapText="1"/>
    </xf>
    <xf numFmtId="0" fontId="0" fillId="0" borderId="21" xfId="0" applyBorder="1"/>
    <xf numFmtId="0" fontId="0" fillId="0" borderId="21" xfId="0" applyBorder="1" applyAlignment="1">
      <alignment horizontal="right"/>
    </xf>
    <xf numFmtId="0" fontId="0" fillId="0" borderId="0" xfId="0" applyFont="1" applyFill="1"/>
    <xf numFmtId="0" fontId="0" fillId="0" borderId="0" xfId="0" applyFont="1" applyFill="1" applyAlignment="1">
      <alignment vertical="top"/>
    </xf>
    <xf numFmtId="0" fontId="0" fillId="0" borderId="74" xfId="0" applyFont="1" applyBorder="1" applyAlignment="1">
      <alignment vertical="top" wrapText="1"/>
    </xf>
    <xf numFmtId="0" fontId="47" fillId="0" borderId="74" xfId="0" applyFont="1" applyBorder="1" applyAlignment="1">
      <alignment vertical="top" wrapText="1"/>
    </xf>
    <xf numFmtId="0" fontId="47" fillId="0" borderId="0" xfId="0" applyFont="1" applyFill="1" applyAlignment="1">
      <alignment vertical="top"/>
    </xf>
    <xf numFmtId="0" fontId="50" fillId="0" borderId="74" xfId="0" applyFont="1" applyBorder="1" applyAlignment="1">
      <alignment vertical="top" wrapText="1"/>
    </xf>
    <xf numFmtId="0" fontId="0" fillId="0" borderId="74" xfId="0" applyFont="1" applyBorder="1" applyAlignment="1">
      <alignment vertical="top"/>
    </xf>
    <xf numFmtId="0" fontId="50" fillId="0" borderId="0" xfId="0" applyFont="1" applyFill="1" applyAlignment="1">
      <alignment vertical="top"/>
    </xf>
    <xf numFmtId="0" fontId="51" fillId="0" borderId="74" xfId="0" applyFont="1" applyBorder="1" applyAlignment="1">
      <alignment vertical="top" wrapText="1"/>
    </xf>
    <xf numFmtId="0" fontId="51" fillId="0" borderId="0" xfId="0" applyFont="1" applyFill="1" applyAlignment="1">
      <alignment vertical="top"/>
    </xf>
    <xf numFmtId="0" fontId="0" fillId="0" borderId="0" xfId="0" applyFont="1" applyAlignment="1">
      <alignment vertical="top"/>
    </xf>
    <xf numFmtId="0" fontId="0" fillId="2" borderId="74" xfId="0" applyFont="1" applyFill="1" applyBorder="1" applyAlignment="1">
      <alignment horizontal="left" vertical="top" wrapText="1"/>
    </xf>
    <xf numFmtId="0" fontId="0" fillId="9" borderId="77" xfId="0" applyFont="1" applyFill="1" applyBorder="1" applyAlignment="1">
      <alignment vertical="top"/>
    </xf>
    <xf numFmtId="0" fontId="0" fillId="9" borderId="42" xfId="0" applyFont="1" applyFill="1" applyBorder="1" applyAlignment="1">
      <alignment vertical="top"/>
    </xf>
    <xf numFmtId="0" fontId="0" fillId="9" borderId="78" xfId="0" applyFont="1" applyFill="1" applyBorder="1" applyAlignment="1">
      <alignment vertical="top"/>
    </xf>
    <xf numFmtId="0" fontId="0" fillId="2" borderId="74" xfId="0" applyFont="1" applyFill="1" applyBorder="1" applyAlignment="1">
      <alignment vertical="top" wrapText="1"/>
    </xf>
    <xf numFmtId="0" fontId="11" fillId="0" borderId="74" xfId="0" applyFont="1" applyBorder="1" applyAlignment="1">
      <alignment vertical="top" wrapText="1"/>
    </xf>
    <xf numFmtId="0" fontId="13" fillId="0" borderId="74" xfId="0" applyFont="1" applyBorder="1" applyAlignment="1">
      <alignment vertical="top"/>
    </xf>
    <xf numFmtId="0" fontId="52" fillId="0" borderId="74" xfId="0" applyFont="1" applyBorder="1" applyAlignment="1">
      <alignment vertical="top"/>
    </xf>
    <xf numFmtId="0" fontId="0" fillId="2" borderId="1" xfId="0" applyFill="1" applyBorder="1" applyAlignment="1">
      <alignment horizontal="left"/>
    </xf>
    <xf numFmtId="0" fontId="13" fillId="2" borderId="1" xfId="0" applyFont="1" applyFill="1" applyBorder="1" applyAlignment="1">
      <alignment horizontal="left"/>
    </xf>
    <xf numFmtId="0" fontId="13" fillId="2" borderId="10" xfId="0" applyFont="1" applyFill="1" applyBorder="1" applyAlignment="1">
      <alignment horizontal="left"/>
    </xf>
    <xf numFmtId="0" fontId="53" fillId="0" borderId="73" xfId="1" applyFont="1" applyFill="1" applyBorder="1" applyAlignment="1">
      <alignment horizontal="center"/>
    </xf>
    <xf numFmtId="4" fontId="2" fillId="7" borderId="13" xfId="0" applyNumberFormat="1" applyFont="1" applyFill="1" applyBorder="1" applyAlignment="1">
      <alignment horizontal="right" vertical="top"/>
    </xf>
    <xf numFmtId="4" fontId="11" fillId="2" borderId="13" xfId="0" applyNumberFormat="1" applyFont="1" applyFill="1" applyBorder="1" applyAlignment="1">
      <alignment horizontal="right" vertical="top"/>
    </xf>
    <xf numFmtId="0" fontId="2" fillId="2" borderId="74" xfId="0" applyFont="1" applyFill="1" applyBorder="1" applyAlignment="1">
      <alignment vertical="top" wrapText="1"/>
    </xf>
    <xf numFmtId="0" fontId="52" fillId="0" borderId="74" xfId="0" applyFont="1" applyBorder="1" applyAlignment="1">
      <alignment vertical="top" wrapText="1"/>
    </xf>
    <xf numFmtId="0" fontId="11" fillId="2" borderId="1" xfId="0" applyFont="1" applyFill="1" applyBorder="1" applyAlignment="1">
      <alignment wrapText="1"/>
    </xf>
    <xf numFmtId="0" fontId="13" fillId="2" borderId="74" xfId="0" applyFont="1" applyFill="1" applyBorder="1" applyAlignment="1">
      <alignment vertical="top"/>
    </xf>
    <xf numFmtId="0" fontId="50" fillId="2" borderId="74" xfId="0" applyFont="1" applyFill="1" applyBorder="1" applyAlignment="1">
      <alignment vertical="top" wrapText="1"/>
    </xf>
    <xf numFmtId="0" fontId="52" fillId="2" borderId="74" xfId="0" applyFont="1" applyFill="1" applyBorder="1" applyAlignment="1">
      <alignment vertical="top"/>
    </xf>
    <xf numFmtId="0" fontId="52" fillId="0" borderId="0" xfId="0" applyFont="1" applyFill="1" applyAlignment="1">
      <alignment vertical="top"/>
    </xf>
    <xf numFmtId="15" fontId="18" fillId="0" borderId="0" xfId="0" applyNumberFormat="1" applyFont="1"/>
    <xf numFmtId="0" fontId="17" fillId="0" borderId="0" xfId="1" applyFont="1" applyFill="1"/>
    <xf numFmtId="0" fontId="57" fillId="0" borderId="0" xfId="0" applyFont="1"/>
    <xf numFmtId="0" fontId="0" fillId="2" borderId="1" xfId="0" applyFont="1" applyFill="1" applyBorder="1"/>
    <xf numFmtId="0" fontId="2" fillId="2" borderId="74" xfId="0" applyFont="1" applyFill="1" applyBorder="1" applyAlignment="1">
      <alignment horizontal="left" vertical="top" wrapText="1"/>
    </xf>
    <xf numFmtId="0" fontId="2" fillId="2" borderId="74" xfId="0" applyFont="1" applyFill="1" applyBorder="1" applyAlignment="1">
      <alignment horizontal="right" vertical="top"/>
    </xf>
    <xf numFmtId="0" fontId="2" fillId="0" borderId="74" xfId="0" applyFont="1" applyBorder="1" applyAlignment="1">
      <alignment horizontal="right" vertical="top" wrapText="1"/>
    </xf>
    <xf numFmtId="0" fontId="17" fillId="5" borderId="1" xfId="1" applyFont="1" applyFill="1" applyBorder="1" applyAlignment="1">
      <alignment horizontal="center"/>
    </xf>
    <xf numFmtId="0" fontId="17" fillId="5" borderId="0" xfId="1" applyFont="1" applyFill="1" applyAlignment="1">
      <alignment horizontal="center"/>
    </xf>
    <xf numFmtId="0" fontId="17" fillId="5" borderId="9" xfId="1" applyFont="1" applyFill="1" applyBorder="1" applyAlignment="1">
      <alignment horizontal="center"/>
    </xf>
    <xf numFmtId="0" fontId="4" fillId="2" borderId="0" xfId="0" applyFont="1" applyFill="1" applyAlignment="1">
      <alignment horizontal="left" vertical="top" wrapText="1" readingOrder="1"/>
    </xf>
    <xf numFmtId="0" fontId="4" fillId="2" borderId="0" xfId="0" applyFont="1" applyFill="1" applyAlignment="1">
      <alignment horizontal="left" vertical="center" wrapText="1" readingOrder="1"/>
    </xf>
    <xf numFmtId="0" fontId="18" fillId="3" borderId="0" xfId="0" applyFont="1" applyFill="1" applyAlignment="1">
      <alignment horizontal="left"/>
    </xf>
    <xf numFmtId="0" fontId="20" fillId="3" borderId="4" xfId="1" applyFont="1" applyFill="1" applyBorder="1" applyAlignment="1">
      <alignment horizontal="center"/>
    </xf>
    <xf numFmtId="0" fontId="20" fillId="3" borderId="2" xfId="1" applyFont="1" applyFill="1" applyBorder="1" applyAlignment="1">
      <alignment horizontal="center"/>
    </xf>
    <xf numFmtId="0" fontId="18" fillId="4" borderId="0" xfId="0" applyFont="1" applyFill="1" applyAlignment="1">
      <alignment horizontal="left"/>
    </xf>
    <xf numFmtId="0" fontId="7" fillId="5" borderId="0" xfId="0" applyFont="1" applyFill="1" applyAlignment="1">
      <alignment horizontal="left"/>
    </xf>
    <xf numFmtId="0" fontId="20" fillId="4" borderId="4" xfId="1" applyFont="1" applyFill="1" applyBorder="1" applyAlignment="1">
      <alignment horizontal="center"/>
    </xf>
    <xf numFmtId="0" fontId="20" fillId="4" borderId="0" xfId="1" applyFont="1" applyFill="1" applyBorder="1" applyAlignment="1">
      <alignment horizontal="center"/>
    </xf>
    <xf numFmtId="0" fontId="20" fillId="4" borderId="2" xfId="1" applyFont="1" applyFill="1" applyBorder="1" applyAlignment="1">
      <alignment horizontal="center"/>
    </xf>
    <xf numFmtId="0" fontId="20" fillId="4" borderId="0" xfId="1" applyFont="1" applyFill="1" applyAlignment="1">
      <alignment horizontal="center"/>
    </xf>
    <xf numFmtId="0" fontId="20" fillId="3" borderId="0" xfId="1" applyFont="1" applyFill="1" applyBorder="1" applyAlignment="1">
      <alignment horizontal="center"/>
    </xf>
    <xf numFmtId="0" fontId="3" fillId="2" borderId="0" xfId="0" applyFont="1" applyFill="1" applyAlignment="1">
      <alignment horizontal="left"/>
    </xf>
    <xf numFmtId="0" fontId="9" fillId="2" borderId="0" xfId="0" applyFont="1" applyFill="1" applyAlignment="1">
      <alignment horizontal="left" vertical="center" readingOrder="1"/>
    </xf>
    <xf numFmtId="0" fontId="4" fillId="2" borderId="0" xfId="0" applyFont="1" applyFill="1" applyAlignment="1">
      <alignment horizontal="left" vertical="center" readingOrder="1"/>
    </xf>
    <xf numFmtId="0" fontId="13" fillId="2" borderId="0" xfId="0" applyFont="1" applyFill="1" applyAlignment="1">
      <alignment horizontal="left" wrapText="1"/>
    </xf>
    <xf numFmtId="0" fontId="0" fillId="2" borderId="10"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2" fillId="2" borderId="9" xfId="0" applyFont="1" applyFill="1" applyBorder="1" applyAlignment="1">
      <alignment horizontal="left" vertical="top" wrapText="1"/>
    </xf>
    <xf numFmtId="0" fontId="0" fillId="2" borderId="9" xfId="0" applyFill="1" applyBorder="1" applyAlignment="1">
      <alignment horizontal="left" vertical="top" wrapText="1"/>
    </xf>
    <xf numFmtId="0" fontId="56" fillId="0" borderId="70" xfId="0" applyFont="1" applyBorder="1" applyAlignment="1">
      <alignment vertical="center" wrapText="1"/>
    </xf>
    <xf numFmtId="0" fontId="30" fillId="0" borderId="0" xfId="0" applyFont="1" applyAlignment="1">
      <alignment vertical="top" wrapText="1"/>
    </xf>
    <xf numFmtId="0" fontId="27" fillId="7" borderId="81" xfId="0" applyFont="1" applyFill="1" applyBorder="1" applyAlignment="1">
      <alignment horizontal="center" vertical="center" wrapText="1"/>
    </xf>
    <xf numFmtId="0" fontId="27" fillId="7" borderId="27" xfId="0" applyFont="1" applyFill="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0" xfId="0" applyFont="1" applyAlignment="1">
      <alignment horizontal="left" vertical="top" wrapText="1"/>
    </xf>
    <xf numFmtId="0" fontId="49" fillId="0" borderId="21" xfId="0" applyFont="1" applyBorder="1" applyAlignment="1">
      <alignment horizontal="left" vertical="center" wrapText="1"/>
    </xf>
    <xf numFmtId="0" fontId="27" fillId="7" borderId="26" xfId="0" applyFont="1" applyFill="1" applyBorder="1" applyAlignment="1">
      <alignment horizontal="center" vertical="center" wrapText="1"/>
    </xf>
    <xf numFmtId="0" fontId="42" fillId="0" borderId="21" xfId="0" applyFont="1" applyBorder="1" applyAlignment="1">
      <alignment horizontal="left" vertical="center" wrapText="1"/>
    </xf>
    <xf numFmtId="0" fontId="42" fillId="0" borderId="22" xfId="0" applyFont="1" applyBorder="1" applyAlignment="1">
      <alignment horizontal="left" vertical="center" wrapText="1"/>
    </xf>
    <xf numFmtId="0" fontId="27" fillId="0" borderId="0" xfId="0" applyFont="1" applyAlignment="1">
      <alignment vertical="top" wrapText="1"/>
    </xf>
    <xf numFmtId="0" fontId="13" fillId="2" borderId="0" xfId="0" applyFont="1" applyFill="1" applyAlignment="1">
      <alignment horizontal="left"/>
    </xf>
    <xf numFmtId="0" fontId="11" fillId="7" borderId="0" xfId="0" applyFont="1" applyFill="1" applyBorder="1" applyAlignment="1">
      <alignment horizontal="center"/>
    </xf>
    <xf numFmtId="9" fontId="2" fillId="7" borderId="0" xfId="0" applyNumberFormat="1" applyFont="1" applyFill="1" applyBorder="1" applyAlignment="1">
      <alignment horizontal="center"/>
    </xf>
    <xf numFmtId="9" fontId="1" fillId="7" borderId="0" xfId="2" applyFont="1" applyFill="1" applyBorder="1" applyAlignment="1">
      <alignment horizontal="center"/>
    </xf>
    <xf numFmtId="9" fontId="1" fillId="7" borderId="5" xfId="2" applyFont="1" applyFill="1" applyBorder="1" applyAlignment="1">
      <alignment horizontal="center"/>
    </xf>
    <xf numFmtId="0" fontId="0" fillId="2" borderId="0" xfId="0" applyFill="1" applyAlignment="1">
      <alignment horizontal="left" vertical="center" wrapText="1"/>
    </xf>
    <xf numFmtId="0" fontId="13" fillId="2" borderId="0" xfId="0" applyFont="1" applyFill="1" applyAlignment="1">
      <alignment horizontal="left" vertical="top" wrapText="1"/>
    </xf>
    <xf numFmtId="0" fontId="38" fillId="4" borderId="74" xfId="0" applyFont="1" applyFill="1" applyBorder="1" applyAlignment="1">
      <alignment horizontal="left" wrapText="1"/>
    </xf>
    <xf numFmtId="0" fontId="0" fillId="0" borderId="74" xfId="0" applyBorder="1" applyAlignment="1">
      <alignment horizontal="left" vertical="center" wrapText="1"/>
    </xf>
    <xf numFmtId="0" fontId="2" fillId="0" borderId="74" xfId="0" applyFont="1" applyBorder="1" applyAlignment="1">
      <alignment horizontal="left" vertical="top" wrapText="1"/>
    </xf>
    <xf numFmtId="0" fontId="2" fillId="9" borderId="77" xfId="0" applyFont="1" applyFill="1" applyBorder="1" applyAlignment="1">
      <alignment horizontal="left" vertical="top" wrapText="1"/>
    </xf>
    <xf numFmtId="0" fontId="2" fillId="9" borderId="78" xfId="0" applyFont="1" applyFill="1" applyBorder="1" applyAlignment="1">
      <alignment horizontal="left" vertical="top" wrapText="1"/>
    </xf>
    <xf numFmtId="0" fontId="2" fillId="0" borderId="77" xfId="0" applyFont="1" applyBorder="1" applyAlignment="1">
      <alignment horizontal="left" vertical="top" wrapText="1"/>
    </xf>
    <xf numFmtId="0" fontId="2" fillId="0" borderId="42" xfId="0" applyFont="1" applyBorder="1" applyAlignment="1">
      <alignment horizontal="left" vertical="top" wrapText="1"/>
    </xf>
    <xf numFmtId="0" fontId="2" fillId="0" borderId="78" xfId="0" applyFont="1" applyBorder="1" applyAlignment="1">
      <alignment horizontal="left" vertical="top" wrapText="1"/>
    </xf>
    <xf numFmtId="0" fontId="2" fillId="5" borderId="74" xfId="0" applyFont="1" applyFill="1" applyBorder="1" applyAlignment="1">
      <alignment horizontal="left" wrapText="1"/>
    </xf>
    <xf numFmtId="0" fontId="2" fillId="9" borderId="74" xfId="0" applyFont="1" applyFill="1" applyBorder="1" applyAlignment="1">
      <alignment horizontal="left" wrapText="1"/>
    </xf>
    <xf numFmtId="0" fontId="40" fillId="10" borderId="77" xfId="0" applyFont="1" applyFill="1" applyBorder="1" applyAlignment="1">
      <alignment horizontal="left" vertical="top" wrapText="1"/>
    </xf>
    <xf numFmtId="0" fontId="40" fillId="10" borderId="78" xfId="0" applyFont="1" applyFill="1" applyBorder="1" applyAlignment="1">
      <alignment horizontal="left" vertical="top" wrapText="1"/>
    </xf>
    <xf numFmtId="0" fontId="2" fillId="0" borderId="75" xfId="0" applyFont="1" applyBorder="1" applyAlignment="1">
      <alignment horizontal="left" vertical="top" wrapText="1"/>
    </xf>
    <xf numFmtId="0" fontId="2" fillId="0" borderId="73" xfId="0" applyFont="1" applyBorder="1" applyAlignment="1">
      <alignment horizontal="left" vertical="top" wrapText="1"/>
    </xf>
    <xf numFmtId="0" fontId="2" fillId="0" borderId="76" xfId="0" applyFont="1" applyBorder="1" applyAlignment="1">
      <alignment horizontal="left" vertical="top" wrapText="1"/>
    </xf>
    <xf numFmtId="0" fontId="2" fillId="2" borderId="75" xfId="0" applyFont="1" applyFill="1" applyBorder="1" applyAlignment="1">
      <alignment horizontal="left" vertical="top" wrapText="1"/>
    </xf>
    <xf numFmtId="0" fontId="2" fillId="2" borderId="73" xfId="0" applyFont="1" applyFill="1" applyBorder="1" applyAlignment="1">
      <alignment horizontal="left" vertical="top" wrapText="1"/>
    </xf>
    <xf numFmtId="0" fontId="2" fillId="2" borderId="76" xfId="0" applyFont="1" applyFill="1" applyBorder="1" applyAlignment="1">
      <alignment horizontal="left" vertical="top" wrapText="1"/>
    </xf>
    <xf numFmtId="0" fontId="0" fillId="2" borderId="75" xfId="0" applyFill="1" applyBorder="1" applyAlignment="1">
      <alignment horizontal="left" vertical="top" wrapText="1"/>
    </xf>
    <xf numFmtId="0" fontId="0" fillId="2" borderId="73" xfId="0" applyFill="1" applyBorder="1" applyAlignment="1">
      <alignment horizontal="left" vertical="top" wrapText="1"/>
    </xf>
    <xf numFmtId="0" fontId="0" fillId="2" borderId="76" xfId="0" applyFill="1" applyBorder="1" applyAlignment="1">
      <alignment horizontal="left" vertical="top" wrapText="1"/>
    </xf>
    <xf numFmtId="0" fontId="0" fillId="2" borderId="75" xfId="0" applyFont="1" applyFill="1" applyBorder="1" applyAlignment="1">
      <alignment horizontal="left" vertical="top" wrapText="1"/>
    </xf>
    <xf numFmtId="0" fontId="0" fillId="2" borderId="73" xfId="0" applyFont="1" applyFill="1" applyBorder="1" applyAlignment="1">
      <alignment horizontal="left" vertical="top" wrapText="1"/>
    </xf>
    <xf numFmtId="0" fontId="0" fillId="2" borderId="76" xfId="0" applyFont="1" applyFill="1" applyBorder="1" applyAlignment="1">
      <alignment horizontal="left" vertical="top" wrapText="1"/>
    </xf>
    <xf numFmtId="0" fontId="47" fillId="0" borderId="74" xfId="0" applyFont="1" applyBorder="1" applyAlignment="1">
      <alignment horizontal="left" vertical="top" wrapText="1"/>
    </xf>
    <xf numFmtId="0" fontId="38" fillId="4" borderId="1" xfId="0" applyFont="1" applyFill="1" applyBorder="1" applyAlignment="1">
      <alignment horizontal="left" wrapText="1"/>
    </xf>
    <xf numFmtId="0" fontId="38" fillId="4" borderId="0" xfId="0" applyFont="1" applyFill="1" applyAlignment="1">
      <alignment horizontal="left" wrapText="1"/>
    </xf>
    <xf numFmtId="0" fontId="0" fillId="0" borderId="77" xfId="0" applyFont="1" applyBorder="1" applyAlignment="1">
      <alignment horizontal="left" vertical="top"/>
    </xf>
    <xf numFmtId="0" fontId="0" fillId="0" borderId="42" xfId="0" applyFont="1" applyBorder="1" applyAlignment="1">
      <alignment horizontal="left" vertical="top"/>
    </xf>
  </cellXfs>
  <cellStyles count="4">
    <cellStyle name="Komma" xfId="3" builtinId="3"/>
    <cellStyle name="Link" xfId="1" builtinId="8"/>
    <cellStyle name="Prozent" xfId="2" builtinId="5"/>
    <cellStyle name="Standard" xfId="0" builtinId="0"/>
  </cellStyles>
  <dxfs count="0"/>
  <tableStyles count="0" defaultTableStyle="TableStyleMedium2" defaultPivotStyle="PivotStyleLight16"/>
  <colors>
    <mruColors>
      <color rgb="FF007C39"/>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410210</xdr:colOff>
      <xdr:row>0</xdr:row>
      <xdr:rowOff>26036</xdr:rowOff>
    </xdr:from>
    <xdr:to>
      <xdr:col>13</xdr:col>
      <xdr:colOff>1316437</xdr:colOff>
      <xdr:row>2</xdr:row>
      <xdr:rowOff>21829</xdr:rowOff>
    </xdr:to>
    <xdr:pic>
      <xdr:nvPicPr>
        <xdr:cNvPr id="3" name="Grafik 2">
          <a:extLst>
            <a:ext uri="{FF2B5EF4-FFF2-40B4-BE49-F238E27FC236}">
              <a16:creationId xmlns:a16="http://schemas.microsoft.com/office/drawing/2014/main" id="{604D495E-C80B-A04D-7158-D7B1427534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9960" y="26036"/>
          <a:ext cx="2340692" cy="784463"/>
        </a:xfrm>
        <a:prstGeom prst="rect">
          <a:avLst/>
        </a:prstGeom>
      </xdr:spPr>
    </xdr:pic>
    <xdr:clientData/>
  </xdr:twoCellAnchor>
</xdr:wsDr>
</file>

<file path=xl/theme/theme1.xml><?xml version="1.0" encoding="utf-8"?>
<a:theme xmlns:a="http://schemas.openxmlformats.org/drawingml/2006/main" name="Office">
  <a:themeElements>
    <a:clrScheme name="DPDHL_Template">
      <a:dk1>
        <a:srgbClr val="000000"/>
      </a:dk1>
      <a:lt1>
        <a:srgbClr val="FFFFFF"/>
      </a:lt1>
      <a:dk2>
        <a:srgbClr val="B2B2B2"/>
      </a:dk2>
      <a:lt2>
        <a:srgbClr val="DADADA"/>
      </a:lt2>
      <a:accent1>
        <a:srgbClr val="969696"/>
      </a:accent1>
      <a:accent2>
        <a:srgbClr val="696969"/>
      </a:accent2>
      <a:accent3>
        <a:srgbClr val="FFCC00"/>
      </a:accent3>
      <a:accent4>
        <a:srgbClr val="D40511"/>
      </a:accent4>
      <a:accent5>
        <a:srgbClr val="EAEAEA"/>
      </a:accent5>
      <a:accent6>
        <a:srgbClr val="F8F8F8"/>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roup.dhl.com/de/investoren/ir-team.html" TargetMode="External"/><Relationship Id="rId1" Type="http://schemas.openxmlformats.org/officeDocument/2006/relationships/hyperlink" Target="https://group.dhl.com/de/presse/pressekontakt.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B3D7-7717-48E5-BAD8-699BF6083693}">
  <dimension ref="A1:O32"/>
  <sheetViews>
    <sheetView showGridLines="0" tabSelected="1" view="pageBreakPreview" zoomScaleNormal="100" zoomScaleSheetLayoutView="100" workbookViewId="0">
      <selection sqref="A1:I1"/>
    </sheetView>
  </sheetViews>
  <sheetFormatPr baseColWidth="10" defaultColWidth="11.3984375" defaultRowHeight="13.8" x14ac:dyDescent="0.3"/>
  <cols>
    <col min="1" max="1" width="2.3984375" customWidth="1"/>
    <col min="2" max="2" width="22.09765625" customWidth="1"/>
    <col min="3" max="3" width="15.19921875" customWidth="1"/>
    <col min="4" max="4" width="7.09765625" customWidth="1"/>
    <col min="5" max="5" width="18.5" customWidth="1"/>
    <col min="6" max="6" width="10" customWidth="1"/>
    <col min="8" max="9" width="9.19921875" customWidth="1"/>
    <col min="11" max="11" width="7.09765625" customWidth="1"/>
    <col min="13" max="13" width="7.5" customWidth="1"/>
    <col min="14" max="14" width="18" style="1" customWidth="1"/>
  </cols>
  <sheetData>
    <row r="1" spans="1:15" ht="48" x14ac:dyDescent="1">
      <c r="A1" s="575" t="s">
        <v>1163</v>
      </c>
      <c r="B1" s="575"/>
      <c r="C1" s="575"/>
      <c r="D1" s="575"/>
      <c r="E1" s="575"/>
      <c r="F1" s="575"/>
      <c r="G1" s="575"/>
      <c r="H1" s="575"/>
      <c r="I1" s="575"/>
      <c r="J1" s="1"/>
      <c r="K1" s="1"/>
      <c r="L1" s="1"/>
    </row>
    <row r="2" spans="1:15" x14ac:dyDescent="0.3">
      <c r="A2" s="1"/>
      <c r="B2" s="1"/>
      <c r="C2" s="1"/>
      <c r="D2" s="1"/>
      <c r="E2" s="1"/>
      <c r="F2" s="1"/>
      <c r="G2" s="1"/>
      <c r="H2" s="1"/>
      <c r="I2" s="1"/>
      <c r="J2" s="1"/>
      <c r="K2" s="1"/>
      <c r="L2" s="1"/>
      <c r="M2" s="1"/>
    </row>
    <row r="3" spans="1:15" s="18" customFormat="1" ht="16.95" customHeight="1" x14ac:dyDescent="0.35">
      <c r="A3" s="576" t="s">
        <v>198</v>
      </c>
      <c r="B3" s="576"/>
      <c r="C3" s="576"/>
      <c r="D3" s="576"/>
      <c r="E3" s="576"/>
      <c r="F3" s="576"/>
      <c r="G3" s="576"/>
      <c r="H3" s="576"/>
      <c r="I3" s="576"/>
      <c r="J3" s="576"/>
      <c r="K3" s="576"/>
      <c r="L3" s="576"/>
      <c r="M3" s="2"/>
      <c r="N3" s="2"/>
    </row>
    <row r="4" spans="1:15" s="18" customFormat="1" ht="16.95" customHeight="1" x14ac:dyDescent="0.35">
      <c r="A4" s="10" t="s">
        <v>0</v>
      </c>
      <c r="B4" s="577" t="s">
        <v>199</v>
      </c>
      <c r="C4" s="577"/>
      <c r="D4" s="577"/>
      <c r="E4" s="577"/>
      <c r="F4" s="577"/>
      <c r="G4" s="577"/>
      <c r="H4" s="577"/>
      <c r="I4" s="577"/>
      <c r="J4" s="577"/>
      <c r="K4" s="577"/>
      <c r="L4" s="577"/>
      <c r="M4" s="577"/>
      <c r="N4" s="577"/>
    </row>
    <row r="5" spans="1:15" s="18" customFormat="1" ht="16.95" customHeight="1" x14ac:dyDescent="0.35">
      <c r="A5" s="10" t="s">
        <v>0</v>
      </c>
      <c r="B5" s="577" t="s">
        <v>881</v>
      </c>
      <c r="C5" s="577"/>
      <c r="D5" s="577"/>
      <c r="E5" s="577"/>
      <c r="F5" s="577"/>
      <c r="G5" s="577"/>
      <c r="H5" s="577"/>
      <c r="I5" s="577"/>
      <c r="J5" s="577"/>
      <c r="K5" s="577"/>
      <c r="L5" s="577"/>
      <c r="M5" s="577"/>
      <c r="N5" s="2"/>
    </row>
    <row r="6" spans="1:15" s="18" customFormat="1" ht="16.95" customHeight="1" x14ac:dyDescent="0.35">
      <c r="A6" s="10" t="s">
        <v>0</v>
      </c>
      <c r="B6" s="577" t="s">
        <v>1007</v>
      </c>
      <c r="C6" s="577"/>
      <c r="D6" s="577"/>
      <c r="E6" s="577"/>
      <c r="F6" s="577"/>
      <c r="G6" s="577"/>
      <c r="H6" s="577"/>
      <c r="I6" s="577"/>
      <c r="J6" s="577"/>
      <c r="K6" s="577"/>
      <c r="L6" s="577"/>
      <c r="M6" s="577"/>
      <c r="N6" s="2"/>
    </row>
    <row r="7" spans="1:15" s="18" customFormat="1" ht="33.6" customHeight="1" x14ac:dyDescent="0.35">
      <c r="A7" s="10" t="s">
        <v>0</v>
      </c>
      <c r="B7" s="564" t="s">
        <v>1008</v>
      </c>
      <c r="C7" s="564"/>
      <c r="D7" s="564"/>
      <c r="E7" s="564"/>
      <c r="F7" s="564"/>
      <c r="G7" s="564"/>
      <c r="H7" s="564"/>
      <c r="I7" s="564"/>
      <c r="J7" s="564"/>
      <c r="K7" s="564"/>
      <c r="L7" s="564"/>
      <c r="M7" s="564"/>
      <c r="N7" s="2"/>
    </row>
    <row r="8" spans="1:15" s="18" customFormat="1" ht="33.6" customHeight="1" x14ac:dyDescent="0.35">
      <c r="A8" s="10" t="s">
        <v>0</v>
      </c>
      <c r="B8" s="564" t="s">
        <v>1009</v>
      </c>
      <c r="C8" s="564"/>
      <c r="D8" s="564"/>
      <c r="E8" s="564"/>
      <c r="F8" s="564"/>
      <c r="G8" s="564"/>
      <c r="H8" s="564"/>
      <c r="I8" s="564"/>
      <c r="J8" s="564"/>
      <c r="K8" s="564"/>
      <c r="L8" s="564"/>
      <c r="M8" s="564"/>
      <c r="N8" s="564"/>
    </row>
    <row r="9" spans="1:15" s="18" customFormat="1" ht="33.6" customHeight="1" x14ac:dyDescent="0.35">
      <c r="A9" s="10" t="s">
        <v>0</v>
      </c>
      <c r="B9" s="564" t="s">
        <v>200</v>
      </c>
      <c r="C9" s="564"/>
      <c r="D9" s="564"/>
      <c r="E9" s="564"/>
      <c r="F9" s="564"/>
      <c r="G9" s="564"/>
      <c r="H9" s="564"/>
      <c r="I9" s="564"/>
      <c r="J9" s="564"/>
      <c r="K9" s="564"/>
      <c r="L9" s="564"/>
      <c r="M9" s="564"/>
      <c r="N9" s="564"/>
    </row>
    <row r="10" spans="1:15" s="18" customFormat="1" ht="16.2" x14ac:dyDescent="0.35">
      <c r="A10" s="2"/>
      <c r="B10" s="2"/>
      <c r="C10" s="2"/>
      <c r="D10" s="2"/>
      <c r="E10" s="2"/>
      <c r="F10" s="2"/>
      <c r="G10" s="2"/>
      <c r="H10" s="2"/>
      <c r="I10" s="2"/>
      <c r="J10" s="2"/>
      <c r="K10" s="2"/>
      <c r="L10" s="2"/>
      <c r="M10" s="2"/>
      <c r="N10" s="2"/>
    </row>
    <row r="11" spans="1:15" s="18" customFormat="1" ht="16.95" customHeight="1" x14ac:dyDescent="0.35">
      <c r="A11" s="9" t="s">
        <v>201</v>
      </c>
      <c r="B11" s="2"/>
      <c r="C11" s="2"/>
      <c r="D11" s="2"/>
      <c r="E11" s="2"/>
      <c r="F11" s="2"/>
      <c r="G11" s="2"/>
      <c r="H11" s="2"/>
      <c r="I11" s="2"/>
      <c r="J11" s="2"/>
      <c r="K11" s="2"/>
      <c r="L11" s="2"/>
      <c r="M11" s="2"/>
      <c r="N11" s="2"/>
    </row>
    <row r="12" spans="1:15" s="18" customFormat="1" ht="16.95" customHeight="1" x14ac:dyDescent="0.35">
      <c r="A12" s="11"/>
      <c r="B12" s="14" t="s">
        <v>202</v>
      </c>
      <c r="C12" s="566" t="s">
        <v>90</v>
      </c>
      <c r="D12" s="567"/>
      <c r="E12" s="566" t="s">
        <v>211</v>
      </c>
      <c r="F12" s="567"/>
      <c r="G12" s="566" t="s">
        <v>212</v>
      </c>
      <c r="H12" s="567"/>
      <c r="I12" s="566" t="s">
        <v>213</v>
      </c>
      <c r="J12" s="574"/>
      <c r="K12" s="567"/>
      <c r="L12" s="566" t="s">
        <v>214</v>
      </c>
      <c r="M12" s="567"/>
      <c r="N12" s="281" t="s">
        <v>215</v>
      </c>
      <c r="O12" s="64"/>
    </row>
    <row r="13" spans="1:15" s="18" customFormat="1" ht="16.95" customHeight="1" x14ac:dyDescent="0.35">
      <c r="A13" s="11"/>
      <c r="B13" s="565"/>
      <c r="C13" s="565"/>
      <c r="D13" s="565"/>
      <c r="E13" s="565"/>
      <c r="F13" s="565"/>
      <c r="G13" s="565"/>
      <c r="H13" s="565"/>
      <c r="I13" s="565"/>
      <c r="J13" s="565"/>
      <c r="K13" s="565"/>
      <c r="L13" s="565"/>
      <c r="M13" s="565"/>
      <c r="N13" s="565"/>
    </row>
    <row r="14" spans="1:15" s="18" customFormat="1" ht="2.7" customHeight="1" x14ac:dyDescent="0.35">
      <c r="B14" s="64"/>
      <c r="C14" s="64"/>
      <c r="D14" s="64"/>
      <c r="E14" s="64"/>
      <c r="F14" s="64"/>
      <c r="G14" s="64"/>
      <c r="H14" s="64"/>
      <c r="I14" s="64"/>
      <c r="J14" s="64"/>
      <c r="K14" s="64"/>
      <c r="L14" s="64"/>
      <c r="M14" s="64"/>
      <c r="N14" s="64"/>
    </row>
    <row r="15" spans="1:15" s="19" customFormat="1" ht="16.95" customHeight="1" x14ac:dyDescent="0.35">
      <c r="A15" s="15"/>
      <c r="B15" s="63" t="s">
        <v>203</v>
      </c>
      <c r="C15" s="570" t="s">
        <v>216</v>
      </c>
      <c r="D15" s="572"/>
      <c r="E15" s="282" t="s">
        <v>217</v>
      </c>
      <c r="F15" s="570" t="s">
        <v>218</v>
      </c>
      <c r="G15" s="572"/>
      <c r="H15" s="570" t="s">
        <v>219</v>
      </c>
      <c r="I15" s="572"/>
      <c r="J15" s="570" t="s">
        <v>220</v>
      </c>
      <c r="K15" s="571"/>
      <c r="L15" s="572"/>
      <c r="M15" s="570" t="s">
        <v>221</v>
      </c>
      <c r="N15" s="573"/>
      <c r="O15" s="553"/>
    </row>
    <row r="16" spans="1:15" s="18" customFormat="1" ht="16.95" customHeight="1" x14ac:dyDescent="0.35">
      <c r="A16" s="12"/>
      <c r="B16" s="568"/>
      <c r="C16" s="568"/>
      <c r="D16" s="568"/>
      <c r="E16" s="568"/>
      <c r="F16" s="568"/>
      <c r="G16" s="568"/>
      <c r="H16" s="568"/>
      <c r="I16" s="568"/>
      <c r="J16" s="568"/>
      <c r="K16" s="568"/>
      <c r="L16" s="568"/>
      <c r="M16" s="568"/>
      <c r="N16" s="568"/>
    </row>
    <row r="17" spans="1:14" s="18" customFormat="1" ht="2.7" customHeight="1" x14ac:dyDescent="0.35"/>
    <row r="18" spans="1:14" s="18" customFormat="1" ht="16.95" customHeight="1" x14ac:dyDescent="0.35">
      <c r="A18" s="13"/>
      <c r="B18" s="65" t="s">
        <v>204</v>
      </c>
      <c r="C18" s="560" t="s">
        <v>971</v>
      </c>
      <c r="D18" s="561"/>
      <c r="E18" s="561"/>
      <c r="F18" s="561"/>
      <c r="G18" s="561"/>
      <c r="H18" s="562"/>
      <c r="I18" s="66"/>
      <c r="J18" s="17"/>
      <c r="K18" s="17"/>
      <c r="L18" s="16"/>
      <c r="M18" s="16"/>
      <c r="N18" s="16"/>
    </row>
    <row r="19" spans="1:14" s="18" customFormat="1" ht="16.95" customHeight="1" x14ac:dyDescent="0.35">
      <c r="A19" s="13"/>
      <c r="B19" s="569"/>
      <c r="C19" s="569"/>
      <c r="D19" s="569"/>
      <c r="E19" s="569"/>
      <c r="F19" s="569"/>
      <c r="G19" s="569"/>
      <c r="H19" s="569"/>
      <c r="I19" s="569"/>
      <c r="J19" s="569"/>
      <c r="K19" s="569"/>
      <c r="L19" s="569"/>
      <c r="M19" s="569"/>
      <c r="N19" s="569"/>
    </row>
    <row r="20" spans="1:14" s="18" customFormat="1" ht="16.95" customHeight="1" x14ac:dyDescent="0.35">
      <c r="A20" s="2"/>
      <c r="B20" s="2"/>
      <c r="C20" s="2"/>
      <c r="D20" s="2"/>
      <c r="E20" s="2"/>
      <c r="F20" s="2"/>
      <c r="G20" s="2"/>
      <c r="H20" s="2"/>
      <c r="I20" s="2"/>
      <c r="J20" s="2"/>
      <c r="K20" s="2"/>
      <c r="L20" s="2"/>
      <c r="M20" s="2"/>
      <c r="N20" s="2"/>
    </row>
    <row r="21" spans="1:14" s="18" customFormat="1" ht="16.95" customHeight="1" x14ac:dyDescent="0.35">
      <c r="A21" s="4" t="s">
        <v>205</v>
      </c>
      <c r="B21" s="2"/>
      <c r="C21" s="2"/>
      <c r="D21" s="2"/>
      <c r="E21" s="2"/>
      <c r="F21" s="2"/>
      <c r="G21" s="2"/>
      <c r="H21" s="2"/>
      <c r="I21" s="2"/>
      <c r="J21" s="2"/>
      <c r="K21" s="2"/>
      <c r="L21" s="2"/>
      <c r="M21" s="2"/>
      <c r="N21" s="2"/>
    </row>
    <row r="22" spans="1:14" s="18" customFormat="1" ht="16.95" customHeight="1" x14ac:dyDescent="0.35">
      <c r="A22" s="10" t="s">
        <v>0</v>
      </c>
      <c r="B22" s="261" t="s">
        <v>206</v>
      </c>
      <c r="C22" s="543" t="s">
        <v>192</v>
      </c>
      <c r="D22" s="543" t="s">
        <v>197</v>
      </c>
      <c r="E22" s="543" t="s">
        <v>195</v>
      </c>
      <c r="F22" s="543" t="s">
        <v>196</v>
      </c>
      <c r="G22" s="543" t="s">
        <v>194</v>
      </c>
      <c r="H22" s="543" t="s">
        <v>193</v>
      </c>
      <c r="I22" s="262"/>
      <c r="J22" s="262"/>
      <c r="K22" s="262"/>
      <c r="L22" s="262"/>
      <c r="M22" s="262"/>
      <c r="N22" s="262"/>
    </row>
    <row r="23" spans="1:14" s="18" customFormat="1" ht="16.95" customHeight="1" x14ac:dyDescent="0.35">
      <c r="A23" s="10"/>
      <c r="B23" s="177"/>
      <c r="C23" s="177"/>
      <c r="D23" s="177"/>
      <c r="E23" s="177"/>
      <c r="G23" s="177"/>
      <c r="H23" s="177"/>
      <c r="I23" s="177"/>
      <c r="J23" s="177"/>
      <c r="K23" s="177"/>
      <c r="L23" s="177"/>
      <c r="M23" s="177"/>
      <c r="N23" s="177"/>
    </row>
    <row r="24" spans="1:14" s="18" customFormat="1" ht="16.95" customHeight="1" x14ac:dyDescent="0.35">
      <c r="A24" s="262" t="s">
        <v>207</v>
      </c>
      <c r="B24" s="262"/>
      <c r="C24" s="207"/>
      <c r="D24" s="207"/>
      <c r="E24" s="207"/>
      <c r="F24" s="207"/>
      <c r="G24" s="207"/>
      <c r="H24" s="207"/>
      <c r="I24" s="207"/>
      <c r="J24" s="207"/>
      <c r="K24" s="207"/>
      <c r="L24" s="207"/>
      <c r="M24" s="207"/>
      <c r="N24" s="207"/>
    </row>
    <row r="25" spans="1:14" s="18" customFormat="1" ht="16.95" customHeight="1" x14ac:dyDescent="0.35">
      <c r="A25" s="10" t="s">
        <v>0</v>
      </c>
      <c r="B25" s="563" t="s">
        <v>1002</v>
      </c>
      <c r="C25" s="563"/>
      <c r="D25" s="563"/>
      <c r="E25" s="563"/>
      <c r="F25" s="563"/>
      <c r="G25" s="563"/>
      <c r="H25" s="563"/>
      <c r="I25" s="563"/>
      <c r="J25" s="563"/>
      <c r="K25" s="563"/>
      <c r="L25" s="563"/>
      <c r="M25" s="563"/>
      <c r="N25" s="563"/>
    </row>
    <row r="26" spans="1:14" s="18" customFormat="1" ht="16.95" customHeight="1" x14ac:dyDescent="0.35">
      <c r="A26" s="10" t="s">
        <v>0</v>
      </c>
      <c r="B26" s="563" t="s">
        <v>1003</v>
      </c>
      <c r="C26" s="563"/>
      <c r="D26" s="563"/>
      <c r="E26" s="563"/>
      <c r="F26" s="563"/>
      <c r="G26" s="563"/>
      <c r="H26" s="563"/>
      <c r="I26" s="563"/>
      <c r="J26" s="563"/>
      <c r="K26" s="563"/>
      <c r="L26" s="563"/>
      <c r="M26" s="563"/>
      <c r="N26" s="563"/>
    </row>
    <row r="27" spans="1:14" s="18" customFormat="1" ht="16.95" customHeight="1" x14ac:dyDescent="0.35">
      <c r="A27" s="10" t="s">
        <v>0</v>
      </c>
      <c r="B27" s="563" t="s">
        <v>1177</v>
      </c>
      <c r="C27" s="563"/>
      <c r="D27" s="563"/>
      <c r="E27" s="563"/>
      <c r="F27" s="563"/>
      <c r="G27" s="563"/>
      <c r="H27" s="563"/>
      <c r="I27" s="563"/>
      <c r="J27" s="563"/>
      <c r="K27" s="563"/>
      <c r="L27" s="563"/>
      <c r="M27" s="563"/>
      <c r="N27" s="563"/>
    </row>
    <row r="28" spans="1:14" s="18" customFormat="1" ht="16.95" customHeight="1" x14ac:dyDescent="0.35">
      <c r="A28" s="2"/>
      <c r="B28" s="2"/>
      <c r="C28"/>
      <c r="D28" s="2"/>
      <c r="E28" s="2"/>
      <c r="F28" s="2"/>
      <c r="G28" s="2"/>
      <c r="H28" s="2"/>
      <c r="I28" s="2"/>
      <c r="J28" s="2"/>
      <c r="K28" s="2"/>
      <c r="L28" s="2"/>
      <c r="M28" s="2"/>
      <c r="N28" s="2"/>
    </row>
    <row r="29" spans="1:14" s="18" customFormat="1" ht="16.95" customHeight="1" x14ac:dyDescent="0.35">
      <c r="A29" s="9" t="s">
        <v>208</v>
      </c>
      <c r="B29" s="2"/>
      <c r="C29" s="2"/>
      <c r="D29" s="2"/>
      <c r="E29" s="2"/>
      <c r="F29" s="2"/>
      <c r="G29" s="2"/>
      <c r="H29" s="2"/>
      <c r="I29" s="2"/>
      <c r="J29" s="2"/>
      <c r="K29" s="2"/>
      <c r="L29" s="2"/>
      <c r="M29" s="2"/>
      <c r="N29" s="2"/>
    </row>
    <row r="30" spans="1:14" s="18" customFormat="1" ht="16.95" customHeight="1" x14ac:dyDescent="0.35">
      <c r="A30" s="3" t="s">
        <v>0</v>
      </c>
      <c r="B30" s="554" t="s">
        <v>209</v>
      </c>
      <c r="C30" s="2"/>
      <c r="D30" s="2"/>
      <c r="E30" s="2"/>
      <c r="F30" s="2"/>
      <c r="G30" s="2"/>
      <c r="H30" s="2"/>
      <c r="I30" s="2"/>
      <c r="J30" s="2"/>
      <c r="K30" s="2"/>
      <c r="L30" s="2"/>
      <c r="M30" s="2"/>
      <c r="N30" s="2"/>
    </row>
    <row r="31" spans="1:14" s="18" customFormat="1" ht="16.95" customHeight="1" x14ac:dyDescent="0.35">
      <c r="A31" s="3" t="s">
        <v>0</v>
      </c>
      <c r="B31" s="554" t="s">
        <v>210</v>
      </c>
      <c r="C31" s="2"/>
      <c r="D31" s="2"/>
      <c r="E31" s="2"/>
      <c r="F31" s="2"/>
      <c r="G31" s="2"/>
      <c r="H31" s="2"/>
      <c r="I31" s="2"/>
      <c r="J31" s="2"/>
      <c r="K31" s="2"/>
      <c r="L31" s="2"/>
      <c r="M31" s="2"/>
      <c r="N31" s="2"/>
    </row>
    <row r="32" spans="1:14" s="18" customFormat="1" ht="16.2" x14ac:dyDescent="0.35">
      <c r="A32" s="2"/>
      <c r="B32" s="2"/>
      <c r="C32" s="2"/>
      <c r="D32" s="2"/>
      <c r="E32" s="2"/>
      <c r="F32" s="2"/>
      <c r="G32" s="2"/>
      <c r="H32" s="2"/>
      <c r="I32" s="2"/>
      <c r="J32" s="2"/>
      <c r="K32" s="2"/>
      <c r="L32" s="2"/>
      <c r="M32" s="2"/>
      <c r="N32" s="2"/>
    </row>
  </sheetData>
  <mergeCells count="25">
    <mergeCell ref="G12:H12"/>
    <mergeCell ref="I12:K12"/>
    <mergeCell ref="C15:D15"/>
    <mergeCell ref="A1:I1"/>
    <mergeCell ref="A3:L3"/>
    <mergeCell ref="B5:M5"/>
    <mergeCell ref="B6:M6"/>
    <mergeCell ref="B4:N4"/>
    <mergeCell ref="B8:N8"/>
    <mergeCell ref="C18:H18"/>
    <mergeCell ref="B26:N26"/>
    <mergeCell ref="B27:N27"/>
    <mergeCell ref="B25:N25"/>
    <mergeCell ref="B7:M7"/>
    <mergeCell ref="B13:N13"/>
    <mergeCell ref="L12:M12"/>
    <mergeCell ref="B16:N16"/>
    <mergeCell ref="B19:N19"/>
    <mergeCell ref="J15:L15"/>
    <mergeCell ref="M15:N15"/>
    <mergeCell ref="H15:I15"/>
    <mergeCell ref="F15:G15"/>
    <mergeCell ref="B9:N9"/>
    <mergeCell ref="C12:D12"/>
    <mergeCell ref="E12:F12"/>
  </mergeCells>
  <hyperlinks>
    <hyperlink ref="C18" location="Unternehmensführung!A1" display="Cybersicherheit, Achtung der Menschenrechte, Steuerstrategie" xr:uid="{A4600294-DB70-4E18-A148-28FE8BBE3547}"/>
    <hyperlink ref="C15" location="'Entwicklung eigener Belegschaft'!A1" display="Eigene Belegschaft" xr:uid="{7658B568-2658-4030-BEB4-0DDCB5F5F8DF}"/>
    <hyperlink ref="N12" location="'EU-Taxonomie'!A1" display="EU-Taxonomie" xr:uid="{EC66E47C-29A2-4189-B762-29261A867D7A}"/>
    <hyperlink ref="G12" location="Fahrzeugflotte!A1" display="Fahrzeugflotte" xr:uid="{F62EE751-A902-4661-A244-0BD8233DEAC5}"/>
    <hyperlink ref="I12" location="'Weitere E-Kennzahlen'!A1" display="Lokale Luftschadstoffe" xr:uid="{97F70F94-2989-470F-9B23-C5D95A4781A1}"/>
    <hyperlink ref="C22" location="'GRI Index DE'!A1" display="GRI (core)" xr:uid="{8F8C8C46-01A3-4119-9B68-430ED1EBF84A}"/>
    <hyperlink ref="D22" location="'SASB Index DE'!A1" display="SASB" xr:uid="{4150043B-6289-4956-994D-3D5A5154027B}"/>
    <hyperlink ref="F22" location="'WEF Index DE'!A1" display="WEF" xr:uid="{66BBB796-8B47-4C2C-9FE6-1B610713F61A}"/>
    <hyperlink ref="E22" location="'TCFD Index DE'!A1" display="TCFD" xr:uid="{3CEBD69C-98ED-481B-80B8-162639586228}"/>
    <hyperlink ref="G22" location="'ESRS E1 Index DE'!A1" display="ESRS E1" xr:uid="{D1E7DF36-3F7E-4895-8C89-B60E550C10D6}"/>
    <hyperlink ref="H22" location="'IFRS S2 Index DE'!A1" display="IFRS S2" xr:uid="{E753C48B-9070-44F7-A4FC-39EC0A842DF2}"/>
    <hyperlink ref="C12:D12" location="'THG-Emissionen'!A1" display="THG-Emissionen" xr:uid="{F41024B5-DA47-42E7-B94E-E7BA4F104647}"/>
    <hyperlink ref="E12:F12" location="Energieverbrauch!A1" display="Energieverbrauch" xr:uid="{934E7893-4AF2-4917-A56B-1339D310F2CB}"/>
    <hyperlink ref="L12:M12" location="'Weitere E-Kennzahlen'!A1" display="Wasserverbrauch" xr:uid="{A4B2A063-06BE-4C6C-8C4F-7A33583E1137}"/>
    <hyperlink ref="C15:D15" location="'Entwicklung eigene Belegschaft'!A1" display="Eigene Belegschaft" xr:uid="{AC63D971-251A-4737-A2FA-B82004185E0C}"/>
    <hyperlink ref="E15" location="'Entwicklung externe Belegschaft'!A1" display="Externe Belegschaft" xr:uid="{1CF86602-C354-40A7-A7B5-F97596021236}"/>
    <hyperlink ref="F15:G15" location="Mitarbeiterengagement!A1" display="Mitarbeiterengagement" xr:uid="{0FB908D5-F6A7-45FD-AD07-B5007A9840FF}"/>
    <hyperlink ref="H15:I15" location="'Vielfalt &amp; Inklusion'!A1" display="Vielfalt &amp; Inklusion" xr:uid="{95178D44-6D5A-4811-B6F7-7E5685AE94DF}"/>
    <hyperlink ref="J15:L15" location="'Arbeitssicherheit &amp; Gesundheit'!A1" display="Arbeitssicherheit &amp; Gesundheit" xr:uid="{42C01361-89B0-40FF-8305-8B358BED2273}"/>
    <hyperlink ref="M15:N15" location="'Arbeitssicherheit &amp; Gesundheit'!A1" display="Weitere S-Kennzahlen" xr:uid="{8C337253-84C5-4786-A771-10247933ADDC}"/>
    <hyperlink ref="B30" r:id="rId1" xr:uid="{593EB114-7E66-43D3-A93D-4F56F5A88F60}"/>
    <hyperlink ref="B31" r:id="rId2" xr:uid="{BD18CFD6-F225-4869-9A6B-B00A2EC4E867}"/>
  </hyperlinks>
  <printOptions horizontalCentered="1" verticalCentered="1"/>
  <pageMargins left="3.937007874015748E-2" right="3.937007874015748E-2" top="0.35433070866141736" bottom="0.35433070866141736" header="0.11811023622047245" footer="0.11811023622047245"/>
  <pageSetup paperSize="9" scale="84" orientation="landscape"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30FB-88F0-4B0E-8A19-470DB7F50780}">
  <sheetPr>
    <tabColor theme="7"/>
    <pageSetUpPr fitToPage="1"/>
  </sheetPr>
  <dimension ref="A1:N34"/>
  <sheetViews>
    <sheetView view="pageBreakPreview" zoomScaleNormal="8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62.69921875" customWidth="1"/>
    <col min="2" max="2" width="17" style="292" customWidth="1"/>
    <col min="3" max="7" width="11.3984375" style="30" customWidth="1"/>
    <col min="8" max="11" width="11.19921875" style="30"/>
    <col min="12" max="12" width="34.69921875" customWidth="1"/>
  </cols>
  <sheetData>
    <row r="1" spans="1:14" s="234" customFormat="1" ht="19.2" thickBot="1" x14ac:dyDescent="0.45">
      <c r="A1" s="239" t="s">
        <v>218</v>
      </c>
      <c r="B1" s="229"/>
      <c r="C1" s="229">
        <v>2016</v>
      </c>
      <c r="D1" s="229">
        <v>2017</v>
      </c>
      <c r="E1" s="229">
        <v>2018</v>
      </c>
      <c r="F1" s="229">
        <v>2019</v>
      </c>
      <c r="G1" s="229">
        <v>2020</v>
      </c>
      <c r="H1" s="229">
        <v>2021</v>
      </c>
      <c r="I1" s="229">
        <v>2022</v>
      </c>
      <c r="J1" s="235">
        <v>2023</v>
      </c>
      <c r="K1" s="232" t="s">
        <v>1</v>
      </c>
      <c r="L1" s="241" t="s">
        <v>223</v>
      </c>
      <c r="M1" s="240"/>
      <c r="N1" s="242"/>
    </row>
    <row r="2" spans="1:14" ht="14.4" thickTop="1" x14ac:dyDescent="0.3">
      <c r="A2" s="20" t="s">
        <v>218</v>
      </c>
      <c r="B2" s="294" t="s">
        <v>238</v>
      </c>
      <c r="C2" s="33">
        <v>0.75</v>
      </c>
      <c r="D2" s="33">
        <v>0.75</v>
      </c>
      <c r="E2" s="33">
        <v>0.76</v>
      </c>
      <c r="F2" s="33">
        <v>0.77</v>
      </c>
      <c r="G2" s="33">
        <v>0.83</v>
      </c>
      <c r="H2" s="33">
        <v>0.84</v>
      </c>
      <c r="I2" s="33">
        <v>0.83</v>
      </c>
      <c r="J2" s="75">
        <v>0.83</v>
      </c>
      <c r="K2" s="141" t="s">
        <v>2</v>
      </c>
      <c r="L2" s="306" t="s">
        <v>366</v>
      </c>
      <c r="M2" s="1"/>
      <c r="N2" s="181"/>
    </row>
    <row r="3" spans="1:14" x14ac:dyDescent="0.3">
      <c r="A3" s="23" t="s">
        <v>354</v>
      </c>
      <c r="B3" s="294"/>
      <c r="C3" s="34">
        <v>0.74</v>
      </c>
      <c r="D3" s="34">
        <v>0.76</v>
      </c>
      <c r="E3" s="34">
        <v>0.76</v>
      </c>
      <c r="F3" s="34">
        <v>0.77</v>
      </c>
      <c r="G3" s="34">
        <v>0.75</v>
      </c>
      <c r="H3" s="34">
        <v>0.75</v>
      </c>
      <c r="I3" s="34">
        <v>0.75</v>
      </c>
      <c r="J3" s="74">
        <v>0.77</v>
      </c>
      <c r="K3" s="141" t="s">
        <v>2</v>
      </c>
      <c r="L3" s="22"/>
      <c r="M3" s="1"/>
      <c r="N3" s="146"/>
    </row>
    <row r="4" spans="1:14" x14ac:dyDescent="0.3">
      <c r="A4" s="23" t="s">
        <v>355</v>
      </c>
      <c r="B4" s="294"/>
      <c r="C4" s="34" t="s">
        <v>2</v>
      </c>
      <c r="D4" s="34" t="s">
        <v>2</v>
      </c>
      <c r="E4" s="34" t="s">
        <v>2</v>
      </c>
      <c r="F4" s="34" t="s">
        <v>2</v>
      </c>
      <c r="G4" s="34">
        <v>0.78</v>
      </c>
      <c r="H4" s="34">
        <v>0.79</v>
      </c>
      <c r="I4" s="34">
        <v>0.79</v>
      </c>
      <c r="J4" s="74">
        <v>0.78</v>
      </c>
      <c r="K4" s="141" t="s">
        <v>2</v>
      </c>
      <c r="L4" s="22" t="s">
        <v>367</v>
      </c>
      <c r="M4" s="1"/>
      <c r="N4" s="146"/>
    </row>
    <row r="5" spans="1:14" x14ac:dyDescent="0.3">
      <c r="A5" s="20" t="s">
        <v>356</v>
      </c>
      <c r="B5" s="294"/>
      <c r="C5" s="141"/>
      <c r="D5" s="141"/>
      <c r="E5" s="141"/>
      <c r="F5" s="141"/>
      <c r="G5" s="141"/>
      <c r="H5" s="141"/>
      <c r="I5" s="141"/>
      <c r="J5" s="142"/>
      <c r="K5" s="141"/>
      <c r="L5" s="22"/>
      <c r="M5" s="1"/>
      <c r="N5" s="146"/>
    </row>
    <row r="6" spans="1:14" ht="15" x14ac:dyDescent="0.3">
      <c r="A6" s="23" t="s">
        <v>357</v>
      </c>
      <c r="B6" s="294" t="s">
        <v>360</v>
      </c>
      <c r="C6" s="221">
        <v>4.7</v>
      </c>
      <c r="D6" s="221">
        <v>4.7</v>
      </c>
      <c r="E6" s="221">
        <v>4.7</v>
      </c>
      <c r="F6" s="221">
        <v>4.7</v>
      </c>
      <c r="G6" s="221">
        <v>3.1</v>
      </c>
      <c r="H6" s="221">
        <v>4.4000000000000004</v>
      </c>
      <c r="I6" s="221">
        <v>3.7</v>
      </c>
      <c r="J6" s="222">
        <v>4.7</v>
      </c>
      <c r="K6" s="253">
        <f>(J6-I6)/I6</f>
        <v>0.27027027027027023</v>
      </c>
      <c r="L6" s="22"/>
      <c r="M6" s="1"/>
      <c r="N6" s="146"/>
    </row>
    <row r="7" spans="1:14" ht="15" x14ac:dyDescent="0.3">
      <c r="A7" s="23" t="s">
        <v>906</v>
      </c>
      <c r="B7" s="294"/>
      <c r="C7" s="34" t="s">
        <v>2</v>
      </c>
      <c r="D7" s="34" t="s">
        <v>2</v>
      </c>
      <c r="E7" s="141">
        <v>9.6</v>
      </c>
      <c r="F7" s="141">
        <v>9.6</v>
      </c>
      <c r="G7" s="141">
        <v>8</v>
      </c>
      <c r="H7" s="141">
        <v>10.4</v>
      </c>
      <c r="I7" s="141">
        <v>6.9</v>
      </c>
      <c r="J7" s="142">
        <v>8.6</v>
      </c>
      <c r="K7" s="253">
        <f>(J7-I7)/I7</f>
        <v>0.24637681159420277</v>
      </c>
      <c r="L7" s="22"/>
      <c r="M7" s="1"/>
      <c r="N7" s="146"/>
    </row>
    <row r="8" spans="1:14" ht="15" x14ac:dyDescent="0.3">
      <c r="A8" s="56" t="s">
        <v>358</v>
      </c>
      <c r="B8" s="294"/>
      <c r="C8" s="155">
        <v>12</v>
      </c>
      <c r="D8" s="141">
        <v>11.2</v>
      </c>
      <c r="E8" s="141">
        <v>11.2</v>
      </c>
      <c r="F8" s="141">
        <v>10.4</v>
      </c>
      <c r="G8" s="141">
        <v>7.2</v>
      </c>
      <c r="H8" s="141">
        <v>9.6</v>
      </c>
      <c r="I8" s="141">
        <v>6.3</v>
      </c>
      <c r="J8" s="142">
        <v>7.9</v>
      </c>
      <c r="K8" s="253">
        <f>(J8-I8)/I8</f>
        <v>0.25396825396825407</v>
      </c>
      <c r="L8" s="22"/>
      <c r="M8" s="1"/>
      <c r="N8" s="146"/>
    </row>
    <row r="9" spans="1:14" ht="15.6" thickBot="1" x14ac:dyDescent="0.35">
      <c r="A9" s="40" t="s">
        <v>359</v>
      </c>
      <c r="B9" s="302" t="s">
        <v>71</v>
      </c>
      <c r="C9" s="29">
        <v>159</v>
      </c>
      <c r="D9" s="29">
        <v>172</v>
      </c>
      <c r="E9" s="29">
        <v>168</v>
      </c>
      <c r="F9" s="29">
        <v>169</v>
      </c>
      <c r="G9" s="29">
        <v>168</v>
      </c>
      <c r="H9" s="29">
        <v>153</v>
      </c>
      <c r="I9" s="29">
        <v>359</v>
      </c>
      <c r="J9" s="67">
        <v>398</v>
      </c>
      <c r="K9" s="180">
        <f>(J9-I9)/I9</f>
        <v>0.10863509749303621</v>
      </c>
      <c r="L9" s="24"/>
      <c r="M9" s="1"/>
      <c r="N9" s="146"/>
    </row>
    <row r="10" spans="1:14" s="8" customFormat="1" ht="14.4" thickTop="1" x14ac:dyDescent="0.3">
      <c r="A10" s="20" t="s">
        <v>361</v>
      </c>
      <c r="B10" s="294" t="s">
        <v>72</v>
      </c>
      <c r="C10" s="42">
        <v>0.14899999999999999</v>
      </c>
      <c r="D10" s="42">
        <v>0.153</v>
      </c>
      <c r="E10" s="42">
        <v>0.16600000000000001</v>
      </c>
      <c r="F10" s="42">
        <v>0.18099999999999999</v>
      </c>
      <c r="G10" s="42">
        <v>0.16500000000000001</v>
      </c>
      <c r="H10" s="42">
        <v>0.21</v>
      </c>
      <c r="I10" s="42">
        <v>0.23300000000000001</v>
      </c>
      <c r="J10" s="84">
        <v>0.20300000000000001</v>
      </c>
      <c r="K10" s="221" t="s">
        <v>10</v>
      </c>
      <c r="L10" s="21"/>
      <c r="M10" s="1"/>
      <c r="N10" s="7"/>
    </row>
    <row r="11" spans="1:14" x14ac:dyDescent="0.3">
      <c r="A11" s="23" t="s">
        <v>362</v>
      </c>
      <c r="B11" s="295"/>
      <c r="C11" s="43">
        <v>6.7000000000000004E-2</v>
      </c>
      <c r="D11" s="43">
        <v>6.4000000000000001E-2</v>
      </c>
      <c r="E11" s="43">
        <v>7.3999999999999996E-2</v>
      </c>
      <c r="F11" s="43">
        <v>9.6000000000000002E-2</v>
      </c>
      <c r="G11" s="43">
        <v>6.9000000000000006E-2</v>
      </c>
      <c r="H11" s="43">
        <v>6.5000000000000002E-2</v>
      </c>
      <c r="I11" s="43">
        <v>6.2E-2</v>
      </c>
      <c r="J11" s="85">
        <v>5.8000000000000003E-2</v>
      </c>
      <c r="K11" s="141" t="s">
        <v>2</v>
      </c>
      <c r="L11" s="22"/>
      <c r="M11" s="1"/>
      <c r="N11" s="1"/>
    </row>
    <row r="12" spans="1:14" s="8" customFormat="1" x14ac:dyDescent="0.3">
      <c r="A12" s="20" t="s">
        <v>363</v>
      </c>
      <c r="B12" s="294"/>
      <c r="C12" s="42">
        <v>7.2999999999999995E-2</v>
      </c>
      <c r="D12" s="42">
        <v>6.8000000000000005E-2</v>
      </c>
      <c r="E12" s="42">
        <v>7.3999999999999996E-2</v>
      </c>
      <c r="F12" s="42">
        <v>9.0999999999999998E-2</v>
      </c>
      <c r="G12" s="42">
        <v>8.5000000000000006E-2</v>
      </c>
      <c r="H12" s="42">
        <v>9.0999999999999998E-2</v>
      </c>
      <c r="I12" s="42">
        <v>9.6000000000000002E-2</v>
      </c>
      <c r="J12" s="84">
        <v>9.5000000000000001E-2</v>
      </c>
      <c r="K12" s="221" t="s">
        <v>2</v>
      </c>
      <c r="L12" s="21"/>
      <c r="M12" s="1"/>
      <c r="N12" s="7"/>
    </row>
    <row r="13" spans="1:14" s="8" customFormat="1" x14ac:dyDescent="0.3">
      <c r="A13" s="185" t="s">
        <v>364</v>
      </c>
      <c r="B13" s="294"/>
      <c r="C13" s="42">
        <v>7.5999999999999998E-2</v>
      </c>
      <c r="D13" s="42">
        <v>8.5000000000000006E-2</v>
      </c>
      <c r="E13" s="42">
        <v>9.1999999999999998E-2</v>
      </c>
      <c r="F13" s="42">
        <v>0.09</v>
      </c>
      <c r="G13" s="42">
        <v>0.08</v>
      </c>
      <c r="H13" s="42">
        <v>0.11899999999999999</v>
      </c>
      <c r="I13" s="42">
        <v>0.13700000000000001</v>
      </c>
      <c r="J13" s="84">
        <v>0.108</v>
      </c>
      <c r="K13" s="221" t="s">
        <v>2</v>
      </c>
      <c r="L13" s="151"/>
      <c r="M13" s="1"/>
      <c r="N13" s="146"/>
    </row>
    <row r="14" spans="1:14" s="8" customFormat="1" x14ac:dyDescent="0.3">
      <c r="A14" s="270" t="s">
        <v>322</v>
      </c>
      <c r="B14" s="294"/>
      <c r="C14" s="42"/>
      <c r="D14" s="42"/>
      <c r="E14" s="42"/>
      <c r="F14" s="42"/>
      <c r="G14" s="42"/>
      <c r="H14" s="42"/>
      <c r="I14" s="42"/>
      <c r="J14" s="84"/>
      <c r="K14" s="221"/>
      <c r="L14" s="151"/>
      <c r="M14" s="1"/>
      <c r="N14" s="7"/>
    </row>
    <row r="15" spans="1:14" x14ac:dyDescent="0.3">
      <c r="A15" s="191" t="s">
        <v>69</v>
      </c>
      <c r="B15" s="294"/>
      <c r="C15" s="43">
        <v>8.5000000000000006E-2</v>
      </c>
      <c r="D15" s="43">
        <v>9.4E-2</v>
      </c>
      <c r="E15" s="43">
        <v>9.8000000000000004E-2</v>
      </c>
      <c r="F15" s="43">
        <v>8.3000000000000004E-2</v>
      </c>
      <c r="G15" s="43">
        <v>6.4000000000000001E-2</v>
      </c>
      <c r="H15" s="43">
        <v>8.6999999999999994E-2</v>
      </c>
      <c r="I15" s="43">
        <v>9.7000000000000003E-2</v>
      </c>
      <c r="J15" s="85">
        <v>7.8E-2</v>
      </c>
      <c r="K15" s="141" t="s">
        <v>2</v>
      </c>
      <c r="L15" s="140"/>
      <c r="M15" s="1"/>
      <c r="N15" s="1"/>
    </row>
    <row r="16" spans="1:14" x14ac:dyDescent="0.3">
      <c r="A16" s="191" t="s">
        <v>5</v>
      </c>
      <c r="B16" s="295"/>
      <c r="C16" s="43">
        <v>0.10199999999999999</v>
      </c>
      <c r="D16" s="43">
        <v>0.11</v>
      </c>
      <c r="E16" s="43">
        <v>0.114</v>
      </c>
      <c r="F16" s="43">
        <v>0.10100000000000001</v>
      </c>
      <c r="G16" s="43">
        <v>6.5000000000000002E-2</v>
      </c>
      <c r="H16" s="43">
        <v>0.111</v>
      </c>
      <c r="I16" s="43">
        <v>0.12</v>
      </c>
      <c r="J16" s="85">
        <v>8.8000000000000009E-2</v>
      </c>
      <c r="K16" s="141" t="s">
        <v>2</v>
      </c>
      <c r="L16" s="140"/>
      <c r="M16" s="1"/>
      <c r="N16" s="1"/>
    </row>
    <row r="17" spans="1:14" x14ac:dyDescent="0.3">
      <c r="A17" s="191" t="s">
        <v>6</v>
      </c>
      <c r="B17" s="295"/>
      <c r="C17" s="43">
        <v>0.13300000000000001</v>
      </c>
      <c r="D17" s="43">
        <v>0.14799999999999999</v>
      </c>
      <c r="E17" s="43">
        <v>0.16500000000000001</v>
      </c>
      <c r="F17" s="43">
        <v>0.16700000000000001</v>
      </c>
      <c r="G17" s="43">
        <v>0.16200000000000001</v>
      </c>
      <c r="H17" s="43">
        <v>0.249</v>
      </c>
      <c r="I17" s="43">
        <v>0.27700000000000002</v>
      </c>
      <c r="J17" s="85">
        <v>0.20699999999999999</v>
      </c>
      <c r="K17" s="141" t="s">
        <v>2</v>
      </c>
      <c r="L17" s="22"/>
      <c r="M17" s="1"/>
      <c r="N17" s="1"/>
    </row>
    <row r="18" spans="1:14" x14ac:dyDescent="0.3">
      <c r="A18" s="191" t="s">
        <v>7</v>
      </c>
      <c r="B18" s="295"/>
      <c r="C18" s="43" t="s">
        <v>2</v>
      </c>
      <c r="D18" s="43" t="s">
        <v>2</v>
      </c>
      <c r="E18" s="43">
        <v>0.185</v>
      </c>
      <c r="F18" s="43">
        <v>0.16700000000000001</v>
      </c>
      <c r="G18" s="43">
        <v>0.161</v>
      </c>
      <c r="H18" s="43">
        <v>0.23</v>
      </c>
      <c r="I18" s="43">
        <v>0.248</v>
      </c>
      <c r="J18" s="85">
        <v>0.20399999999999999</v>
      </c>
      <c r="K18" s="141" t="s">
        <v>2</v>
      </c>
      <c r="L18" s="22"/>
      <c r="M18" s="1"/>
      <c r="N18" s="1"/>
    </row>
    <row r="19" spans="1:14" x14ac:dyDescent="0.3">
      <c r="A19" s="191" t="s">
        <v>253</v>
      </c>
      <c r="B19" s="295"/>
      <c r="C19" s="43">
        <v>2.8000000000000001E-2</v>
      </c>
      <c r="D19" s="43">
        <v>3.5000000000000003E-2</v>
      </c>
      <c r="E19" s="43">
        <v>1.0999999999999999E-2</v>
      </c>
      <c r="F19" s="43">
        <v>1.4E-2</v>
      </c>
      <c r="G19" s="43">
        <v>0.01</v>
      </c>
      <c r="H19" s="43">
        <v>8.9999999999999993E-3</v>
      </c>
      <c r="I19" s="43">
        <v>1.2999999999999999E-2</v>
      </c>
      <c r="J19" s="85">
        <v>1.8000000000000002E-2</v>
      </c>
      <c r="K19" s="141" t="s">
        <v>2</v>
      </c>
      <c r="L19" s="22"/>
      <c r="M19" s="1"/>
      <c r="N19" s="1"/>
    </row>
    <row r="20" spans="1:14" x14ac:dyDescent="0.3">
      <c r="A20" s="191" t="s">
        <v>8</v>
      </c>
      <c r="B20" s="295"/>
      <c r="C20" s="43">
        <v>5.0999999999999997E-2</v>
      </c>
      <c r="D20" s="43">
        <v>4.7E-2</v>
      </c>
      <c r="E20" s="43">
        <v>5.7000000000000002E-2</v>
      </c>
      <c r="F20" s="43">
        <v>5.2999999999999999E-2</v>
      </c>
      <c r="G20" s="43">
        <v>3.9E-2</v>
      </c>
      <c r="H20" s="43">
        <v>5.0999999999999997E-2</v>
      </c>
      <c r="I20" s="43">
        <v>6.4000000000000001E-2</v>
      </c>
      <c r="J20" s="85">
        <v>5.2999999999999999E-2</v>
      </c>
      <c r="K20" s="141" t="s">
        <v>2</v>
      </c>
      <c r="L20" s="22"/>
      <c r="M20" s="1"/>
      <c r="N20" s="1"/>
    </row>
    <row r="21" spans="1:14" s="8" customFormat="1" x14ac:dyDescent="0.3">
      <c r="A21" s="270" t="s">
        <v>903</v>
      </c>
      <c r="B21" s="294"/>
      <c r="C21" s="42"/>
      <c r="D21" s="42"/>
      <c r="E21" s="42"/>
      <c r="F21" s="42"/>
      <c r="G21" s="42"/>
      <c r="H21" s="42"/>
      <c r="I21" s="42"/>
      <c r="J21" s="84"/>
      <c r="K21" s="221"/>
      <c r="L21" s="21"/>
      <c r="M21" s="1"/>
      <c r="N21" s="7"/>
    </row>
    <row r="22" spans="1:14" x14ac:dyDescent="0.3">
      <c r="A22" s="52" t="s">
        <v>323</v>
      </c>
      <c r="B22" s="295"/>
      <c r="C22" s="43">
        <v>4.2999999999999997E-2</v>
      </c>
      <c r="D22" s="43">
        <v>4.7E-2</v>
      </c>
      <c r="E22" s="43">
        <v>4.9000000000000002E-2</v>
      </c>
      <c r="F22" s="43">
        <v>5.0999999999999997E-2</v>
      </c>
      <c r="G22" s="43">
        <v>3.7999999999999999E-2</v>
      </c>
      <c r="H22" s="43">
        <v>5.7000000000000002E-2</v>
      </c>
      <c r="I22" s="43">
        <v>6.8000000000000005E-2</v>
      </c>
      <c r="J22" s="85">
        <v>6.2E-2</v>
      </c>
      <c r="K22" s="141" t="s">
        <v>2</v>
      </c>
      <c r="L22" s="22"/>
      <c r="M22" s="1"/>
      <c r="N22" s="1"/>
    </row>
    <row r="23" spans="1:14" x14ac:dyDescent="0.3">
      <c r="A23" s="52" t="s">
        <v>324</v>
      </c>
      <c r="B23" s="295"/>
      <c r="C23" s="43">
        <v>0.1</v>
      </c>
      <c r="D23" s="43">
        <v>0.108</v>
      </c>
      <c r="E23" s="43">
        <v>0.109</v>
      </c>
      <c r="F23" s="43">
        <v>0.108</v>
      </c>
      <c r="G23" s="43">
        <v>0.08</v>
      </c>
      <c r="H23" s="43">
        <v>0.13</v>
      </c>
      <c r="I23" s="43">
        <v>0.14599999999999999</v>
      </c>
      <c r="J23" s="85">
        <v>0.124</v>
      </c>
      <c r="K23" s="141" t="s">
        <v>2</v>
      </c>
      <c r="L23" s="22"/>
      <c r="M23" s="1"/>
      <c r="N23" s="1"/>
    </row>
    <row r="24" spans="1:14" x14ac:dyDescent="0.3">
      <c r="A24" s="272" t="s">
        <v>325</v>
      </c>
      <c r="B24" s="295"/>
      <c r="C24" s="43">
        <v>0.09</v>
      </c>
      <c r="D24" s="43">
        <v>1.2E-2</v>
      </c>
      <c r="E24" s="43">
        <v>1.4999999999999999E-2</v>
      </c>
      <c r="F24" s="43">
        <v>1.7999999999999999E-2</v>
      </c>
      <c r="G24" s="43">
        <v>1.2999999999999999E-2</v>
      </c>
      <c r="H24" s="43">
        <v>1.4E-2</v>
      </c>
      <c r="I24" s="43">
        <v>1.9E-2</v>
      </c>
      <c r="J24" s="85">
        <v>2.2000000000000002E-2</v>
      </c>
      <c r="K24" s="141" t="s">
        <v>2</v>
      </c>
      <c r="L24" s="22"/>
      <c r="M24" s="1"/>
      <c r="N24" s="1"/>
    </row>
    <row r="25" spans="1:14" x14ac:dyDescent="0.3">
      <c r="A25" s="52" t="s">
        <v>326</v>
      </c>
      <c r="B25" s="295"/>
      <c r="C25" s="43">
        <v>0.188</v>
      </c>
      <c r="D25" s="43">
        <v>0.2281</v>
      </c>
      <c r="E25" s="43">
        <v>0.253</v>
      </c>
      <c r="F25" s="43">
        <v>0.22700000000000001</v>
      </c>
      <c r="G25" s="43">
        <v>0.23799999999999999</v>
      </c>
      <c r="H25" s="43">
        <v>0.33600000000000002</v>
      </c>
      <c r="I25" s="43">
        <v>0.35399999999999998</v>
      </c>
      <c r="J25" s="85">
        <v>0.25</v>
      </c>
      <c r="K25" s="141" t="s">
        <v>2</v>
      </c>
      <c r="L25" s="22"/>
      <c r="M25" s="1"/>
      <c r="N25" s="1"/>
    </row>
    <row r="26" spans="1:14" x14ac:dyDescent="0.3">
      <c r="A26" s="52" t="s">
        <v>327</v>
      </c>
      <c r="B26" s="295"/>
      <c r="C26" s="43">
        <v>0.104</v>
      </c>
      <c r="D26" s="43">
        <v>0.105</v>
      </c>
      <c r="E26" s="43">
        <v>0.11</v>
      </c>
      <c r="F26" s="43">
        <v>0.105</v>
      </c>
      <c r="G26" s="43">
        <v>7.0999999999999994E-2</v>
      </c>
      <c r="H26" s="43">
        <v>9.2999999999999999E-2</v>
      </c>
      <c r="I26" s="43">
        <v>0.12</v>
      </c>
      <c r="J26" s="85">
        <v>0.105</v>
      </c>
      <c r="K26" s="141" t="s">
        <v>2</v>
      </c>
      <c r="L26" s="22"/>
      <c r="M26" s="1"/>
      <c r="N26" s="1"/>
    </row>
    <row r="27" spans="1:14" ht="14.4" thickBot="1" x14ac:dyDescent="0.35">
      <c r="A27" s="53" t="s">
        <v>335</v>
      </c>
      <c r="B27" s="291"/>
      <c r="C27" s="44">
        <v>6.3E-2</v>
      </c>
      <c r="D27" s="44">
        <v>5.0999999999999997E-2</v>
      </c>
      <c r="E27" s="44">
        <v>5.1999999999999998E-2</v>
      </c>
      <c r="F27" s="44">
        <v>4.7E-2</v>
      </c>
      <c r="G27" s="44">
        <v>3.6999999999999998E-2</v>
      </c>
      <c r="H27" s="44">
        <v>6.3E-2</v>
      </c>
      <c r="I27" s="44">
        <v>7.3999999999999996E-2</v>
      </c>
      <c r="J27" s="77">
        <v>6.3E-2</v>
      </c>
      <c r="K27" s="29" t="s">
        <v>2</v>
      </c>
      <c r="L27" s="24"/>
      <c r="M27" s="1"/>
      <c r="N27" s="1"/>
    </row>
    <row r="28" spans="1:14" s="8" customFormat="1" ht="14.4" thickTop="1" x14ac:dyDescent="0.3">
      <c r="A28" s="78" t="s">
        <v>365</v>
      </c>
      <c r="B28" s="303"/>
      <c r="C28" s="90">
        <v>0.78300000000000003</v>
      </c>
      <c r="D28" s="90">
        <v>0.80800000000000005</v>
      </c>
      <c r="E28" s="90">
        <v>0.78700000000000003</v>
      </c>
      <c r="F28" s="90">
        <v>0.82799999999999996</v>
      </c>
      <c r="G28" s="90">
        <v>0.81699999999999995</v>
      </c>
      <c r="H28" s="90">
        <v>0.8</v>
      </c>
      <c r="I28" s="90">
        <v>0.82599999999999996</v>
      </c>
      <c r="J28" s="91">
        <v>0.84799999999999998</v>
      </c>
      <c r="K28" s="79" t="s">
        <v>10</v>
      </c>
      <c r="L28" s="80"/>
      <c r="M28" s="1"/>
      <c r="N28" s="1"/>
    </row>
    <row r="29" spans="1:14" ht="8.6999999999999993" customHeight="1" x14ac:dyDescent="0.3">
      <c r="A29" s="1"/>
      <c r="B29" s="289"/>
      <c r="C29" s="28"/>
      <c r="D29" s="28"/>
      <c r="E29" s="28"/>
      <c r="F29" s="28"/>
      <c r="G29" s="28"/>
      <c r="H29" s="28"/>
      <c r="I29" s="28"/>
      <c r="J29" s="28"/>
      <c r="K29" s="28"/>
      <c r="L29" s="1"/>
      <c r="M29" s="1"/>
      <c r="N29" s="1"/>
    </row>
    <row r="30" spans="1:14" x14ac:dyDescent="0.3">
      <c r="A30" s="581" t="s">
        <v>997</v>
      </c>
      <c r="B30" s="581"/>
      <c r="C30" s="581"/>
      <c r="D30" s="581"/>
      <c r="E30" s="581"/>
      <c r="F30" s="581"/>
      <c r="G30" s="581"/>
      <c r="H30" s="581"/>
      <c r="I30" s="581"/>
      <c r="J30" s="581"/>
      <c r="K30" s="581"/>
      <c r="L30" s="581"/>
      <c r="M30" s="1"/>
      <c r="N30" s="1"/>
    </row>
    <row r="31" spans="1:14" x14ac:dyDescent="0.3">
      <c r="A31" s="581"/>
      <c r="B31" s="581"/>
      <c r="C31" s="581"/>
      <c r="D31" s="581"/>
      <c r="E31" s="581"/>
      <c r="F31" s="581"/>
      <c r="G31" s="581"/>
      <c r="H31" s="581"/>
      <c r="I31" s="581"/>
      <c r="J31" s="581"/>
      <c r="K31" s="581"/>
      <c r="L31" s="581"/>
      <c r="M31" s="1"/>
      <c r="N31" s="1"/>
    </row>
    <row r="32" spans="1:14" x14ac:dyDescent="0.3">
      <c r="A32" s="1"/>
      <c r="B32" s="289"/>
      <c r="C32" s="28"/>
      <c r="D32" s="28"/>
      <c r="E32" s="28"/>
      <c r="F32" s="28"/>
      <c r="G32" s="28"/>
      <c r="H32" s="28"/>
      <c r="I32" s="28"/>
      <c r="J32" s="28"/>
      <c r="K32" s="28"/>
      <c r="L32" s="1"/>
      <c r="M32" s="1"/>
      <c r="N32" s="1"/>
    </row>
    <row r="33" spans="13:14" x14ac:dyDescent="0.3">
      <c r="M33" s="1"/>
      <c r="N33" s="1"/>
    </row>
    <row r="34" spans="13:14" x14ac:dyDescent="0.3">
      <c r="N34" s="1"/>
    </row>
  </sheetData>
  <mergeCells count="1">
    <mergeCell ref="A30:L31"/>
  </mergeCells>
  <pageMargins left="0.31496062992125984" right="0.31496062992125984" top="0.39370078740157483"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1551-5DC2-4E95-906B-6878A7447154}">
  <sheetPr>
    <tabColor theme="7"/>
    <pageSetUpPr fitToPage="1"/>
  </sheetPr>
  <dimension ref="A1:P40"/>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35.19921875" customWidth="1"/>
    <col min="2" max="2" width="22.19921875" style="292" customWidth="1"/>
    <col min="3" max="3" width="11.19921875" style="30" customWidth="1"/>
    <col min="4" max="11" width="11.19921875" style="30"/>
    <col min="12" max="12" width="35.3984375" customWidth="1"/>
    <col min="14" max="14" width="15.59765625" bestFit="1" customWidth="1"/>
    <col min="16" max="16" width="12.19921875" bestFit="1" customWidth="1"/>
  </cols>
  <sheetData>
    <row r="1" spans="1:16" s="234" customFormat="1" ht="19.2" thickBot="1" x14ac:dyDescent="0.45">
      <c r="A1" s="239" t="s">
        <v>220</v>
      </c>
      <c r="B1" s="229"/>
      <c r="C1" s="229">
        <v>2016</v>
      </c>
      <c r="D1" s="229">
        <v>2017</v>
      </c>
      <c r="E1" s="229">
        <v>2018</v>
      </c>
      <c r="F1" s="229">
        <v>2019</v>
      </c>
      <c r="G1" s="229">
        <v>2020</v>
      </c>
      <c r="H1" s="229">
        <v>2021</v>
      </c>
      <c r="I1" s="229">
        <v>2022</v>
      </c>
      <c r="J1" s="235">
        <v>2023</v>
      </c>
      <c r="K1" s="232" t="s">
        <v>1</v>
      </c>
      <c r="L1" s="241" t="s">
        <v>223</v>
      </c>
      <c r="M1" s="240"/>
    </row>
    <row r="2" spans="1:16" ht="28.2" thickTop="1" x14ac:dyDescent="0.3">
      <c r="A2" s="185" t="s">
        <v>368</v>
      </c>
      <c r="B2" s="221" t="s">
        <v>369</v>
      </c>
      <c r="C2" s="59">
        <v>4</v>
      </c>
      <c r="D2" s="59">
        <v>4.4000000000000004</v>
      </c>
      <c r="E2" s="59">
        <v>4.3</v>
      </c>
      <c r="F2" s="59">
        <v>4.2</v>
      </c>
      <c r="G2" s="59">
        <v>3.9</v>
      </c>
      <c r="H2" s="59">
        <v>3.9</v>
      </c>
      <c r="I2" s="59">
        <v>3.4</v>
      </c>
      <c r="J2" s="82">
        <v>3.1</v>
      </c>
      <c r="K2" s="221" t="s">
        <v>2</v>
      </c>
      <c r="L2" s="189" t="s">
        <v>373</v>
      </c>
      <c r="M2" s="1"/>
    </row>
    <row r="3" spans="1:16" s="8" customFormat="1" x14ac:dyDescent="0.3">
      <c r="A3" s="270" t="s">
        <v>322</v>
      </c>
      <c r="B3" s="294"/>
      <c r="C3" s="59"/>
      <c r="D3" s="59"/>
      <c r="E3" s="59"/>
      <c r="F3" s="59"/>
      <c r="G3" s="59"/>
      <c r="H3" s="59"/>
      <c r="I3" s="59"/>
      <c r="J3" s="82"/>
      <c r="K3" s="221"/>
      <c r="L3" s="21"/>
      <c r="M3" s="7"/>
    </row>
    <row r="4" spans="1:16" x14ac:dyDescent="0.3">
      <c r="A4" s="271" t="s">
        <v>69</v>
      </c>
      <c r="B4" s="294"/>
      <c r="C4" s="60">
        <v>3</v>
      </c>
      <c r="D4" s="60">
        <v>3.1</v>
      </c>
      <c r="E4" s="60">
        <v>3.1</v>
      </c>
      <c r="F4" s="60">
        <v>2.4</v>
      </c>
      <c r="G4" s="60">
        <v>2.1</v>
      </c>
      <c r="H4" s="60">
        <v>1.8</v>
      </c>
      <c r="I4" s="60">
        <v>1.6</v>
      </c>
      <c r="J4" s="83">
        <v>1.4</v>
      </c>
      <c r="K4" s="141" t="s">
        <v>2</v>
      </c>
      <c r="L4" s="22"/>
      <c r="M4" s="1"/>
    </row>
    <row r="5" spans="1:16" x14ac:dyDescent="0.3">
      <c r="A5" s="271" t="s">
        <v>5</v>
      </c>
      <c r="B5" s="294"/>
      <c r="C5" s="155">
        <v>1</v>
      </c>
      <c r="D5" s="155">
        <v>1</v>
      </c>
      <c r="E5" s="155">
        <v>1</v>
      </c>
      <c r="F5" s="155">
        <v>0.9</v>
      </c>
      <c r="G5" s="155">
        <v>0.7</v>
      </c>
      <c r="H5" s="155">
        <v>0.7</v>
      </c>
      <c r="I5" s="155">
        <v>0.8</v>
      </c>
      <c r="J5" s="156">
        <v>0.8</v>
      </c>
      <c r="K5" s="141" t="s">
        <v>2</v>
      </c>
      <c r="L5" s="22"/>
      <c r="M5" s="1"/>
    </row>
    <row r="6" spans="1:16" x14ac:dyDescent="0.3">
      <c r="A6" s="271" t="s">
        <v>6</v>
      </c>
      <c r="B6" s="295"/>
      <c r="C6" s="155">
        <v>0.6</v>
      </c>
      <c r="D6" s="155">
        <v>0.6</v>
      </c>
      <c r="E6" s="155">
        <v>0.7</v>
      </c>
      <c r="F6" s="155">
        <v>0.6</v>
      </c>
      <c r="G6" s="155">
        <v>0.5</v>
      </c>
      <c r="H6" s="155">
        <v>0.5</v>
      </c>
      <c r="I6" s="155">
        <v>0.5</v>
      </c>
      <c r="J6" s="156">
        <v>0.5</v>
      </c>
      <c r="K6" s="141" t="s">
        <v>2</v>
      </c>
      <c r="L6" s="22"/>
      <c r="M6" s="1"/>
    </row>
    <row r="7" spans="1:16" x14ac:dyDescent="0.3">
      <c r="A7" s="271" t="s">
        <v>7</v>
      </c>
      <c r="B7" s="295"/>
      <c r="C7" s="155" t="s">
        <v>70</v>
      </c>
      <c r="D7" s="155" t="s">
        <v>70</v>
      </c>
      <c r="E7" s="155">
        <v>1.5</v>
      </c>
      <c r="F7" s="155">
        <v>1.6</v>
      </c>
      <c r="G7" s="155">
        <v>1.4</v>
      </c>
      <c r="H7" s="155">
        <v>1.8</v>
      </c>
      <c r="I7" s="155">
        <v>1.6</v>
      </c>
      <c r="J7" s="156">
        <v>1.6</v>
      </c>
      <c r="K7" s="141" t="s">
        <v>2</v>
      </c>
      <c r="L7" s="22"/>
      <c r="M7" s="1"/>
    </row>
    <row r="8" spans="1:16" x14ac:dyDescent="0.3">
      <c r="A8" s="271" t="s">
        <v>253</v>
      </c>
      <c r="B8" s="295"/>
      <c r="C8" s="155">
        <v>10.199999999999999</v>
      </c>
      <c r="D8" s="155">
        <v>10.9</v>
      </c>
      <c r="E8" s="155">
        <v>12.1</v>
      </c>
      <c r="F8" s="155">
        <v>12.5</v>
      </c>
      <c r="G8" s="155">
        <v>11</v>
      </c>
      <c r="H8" s="155">
        <v>11.7</v>
      </c>
      <c r="I8" s="155">
        <v>10.9</v>
      </c>
      <c r="J8" s="156">
        <v>9.9</v>
      </c>
      <c r="K8" s="141" t="s">
        <v>2</v>
      </c>
      <c r="L8" s="22"/>
      <c r="M8" s="1"/>
    </row>
    <row r="9" spans="1:16" x14ac:dyDescent="0.3">
      <c r="A9" s="271" t="s">
        <v>8</v>
      </c>
      <c r="B9" s="295"/>
      <c r="C9" s="155">
        <v>0.4</v>
      </c>
      <c r="D9" s="155">
        <v>0.4</v>
      </c>
      <c r="E9" s="155">
        <v>0.8</v>
      </c>
      <c r="F9" s="155">
        <v>0.4</v>
      </c>
      <c r="G9" s="155">
        <v>0.4</v>
      </c>
      <c r="H9" s="155">
        <v>0.2</v>
      </c>
      <c r="I9" s="155">
        <v>0.3</v>
      </c>
      <c r="J9" s="156">
        <v>0.2</v>
      </c>
      <c r="K9" s="141" t="s">
        <v>2</v>
      </c>
      <c r="L9" s="22"/>
      <c r="M9" s="1"/>
    </row>
    <row r="10" spans="1:16" s="8" customFormat="1" x14ac:dyDescent="0.3">
      <c r="A10" s="270" t="s">
        <v>903</v>
      </c>
      <c r="B10" s="294"/>
      <c r="C10" s="254"/>
      <c r="D10" s="254"/>
      <c r="E10" s="254"/>
      <c r="F10" s="254"/>
      <c r="G10" s="254"/>
      <c r="H10" s="254"/>
      <c r="I10" s="254"/>
      <c r="J10" s="255"/>
      <c r="K10" s="221"/>
      <c r="L10" s="21"/>
      <c r="M10" s="1"/>
    </row>
    <row r="11" spans="1:16" x14ac:dyDescent="0.3">
      <c r="A11" s="271" t="s">
        <v>323</v>
      </c>
      <c r="B11" s="295"/>
      <c r="C11" s="155">
        <v>6.4</v>
      </c>
      <c r="D11" s="155">
        <v>7.2</v>
      </c>
      <c r="E11" s="155">
        <v>6.8</v>
      </c>
      <c r="F11" s="155">
        <v>6.9</v>
      </c>
      <c r="G11" s="155">
        <v>6.4</v>
      </c>
      <c r="H11" s="155">
        <v>6.7</v>
      </c>
      <c r="I11" s="155">
        <v>6</v>
      </c>
      <c r="J11" s="156">
        <v>5.5</v>
      </c>
      <c r="K11" s="141" t="s">
        <v>2</v>
      </c>
      <c r="L11" s="22"/>
      <c r="M11" s="1"/>
    </row>
    <row r="12" spans="1:16" x14ac:dyDescent="0.3">
      <c r="A12" s="52" t="s">
        <v>324</v>
      </c>
      <c r="B12" s="295"/>
      <c r="C12" s="155">
        <v>1.5</v>
      </c>
      <c r="D12" s="155">
        <v>1.9</v>
      </c>
      <c r="E12" s="155">
        <v>1.9</v>
      </c>
      <c r="F12" s="155">
        <v>1.6</v>
      </c>
      <c r="G12" s="155">
        <v>1.5</v>
      </c>
      <c r="H12" s="155">
        <v>1.6</v>
      </c>
      <c r="I12" s="155">
        <v>1.5</v>
      </c>
      <c r="J12" s="156">
        <v>1.5</v>
      </c>
      <c r="K12" s="141" t="s">
        <v>2</v>
      </c>
      <c r="L12" s="22"/>
      <c r="M12" s="1"/>
    </row>
    <row r="13" spans="1:16" x14ac:dyDescent="0.3">
      <c r="A13" s="272" t="s">
        <v>325</v>
      </c>
      <c r="B13" s="295"/>
      <c r="C13" s="155">
        <v>10.6</v>
      </c>
      <c r="D13" s="155">
        <v>11.6</v>
      </c>
      <c r="E13" s="155">
        <v>10.9</v>
      </c>
      <c r="F13" s="155">
        <v>11</v>
      </c>
      <c r="G13" s="155">
        <v>9.8000000000000007</v>
      </c>
      <c r="H13" s="155">
        <v>10.3</v>
      </c>
      <c r="I13" s="155">
        <v>9.5</v>
      </c>
      <c r="J13" s="156">
        <v>8.6</v>
      </c>
      <c r="K13" s="141" t="s">
        <v>2</v>
      </c>
      <c r="L13" s="22"/>
      <c r="M13" s="1"/>
    </row>
    <row r="14" spans="1:16" x14ac:dyDescent="0.3">
      <c r="A14" s="271" t="s">
        <v>326</v>
      </c>
      <c r="B14" s="295"/>
      <c r="C14" s="155">
        <v>1.3</v>
      </c>
      <c r="D14" s="155">
        <v>1.1000000000000001</v>
      </c>
      <c r="E14" s="155">
        <v>1.3</v>
      </c>
      <c r="F14" s="155">
        <v>1.2</v>
      </c>
      <c r="G14" s="155">
        <v>1</v>
      </c>
      <c r="H14" s="155">
        <v>0.9</v>
      </c>
      <c r="I14" s="155">
        <v>0.7</v>
      </c>
      <c r="J14" s="156">
        <v>0.7</v>
      </c>
      <c r="K14" s="141" t="s">
        <v>2</v>
      </c>
      <c r="L14" s="22"/>
      <c r="M14" s="1"/>
    </row>
    <row r="15" spans="1:16" x14ac:dyDescent="0.3">
      <c r="A15" s="271" t="s">
        <v>327</v>
      </c>
      <c r="B15" s="295"/>
      <c r="C15" s="155">
        <v>0.3</v>
      </c>
      <c r="D15" s="155">
        <v>0.3</v>
      </c>
      <c r="E15" s="155">
        <v>0.4</v>
      </c>
      <c r="F15" s="155">
        <v>0.4</v>
      </c>
      <c r="G15" s="155">
        <v>0.4</v>
      </c>
      <c r="H15" s="155">
        <v>0.3</v>
      </c>
      <c r="I15" s="155">
        <v>0.2</v>
      </c>
      <c r="J15" s="156">
        <v>0.3</v>
      </c>
      <c r="K15" s="141" t="s">
        <v>2</v>
      </c>
      <c r="L15" s="22"/>
      <c r="M15" s="1"/>
      <c r="N15" s="163"/>
      <c r="O15" s="164"/>
      <c r="P15" s="164"/>
    </row>
    <row r="16" spans="1:16" x14ac:dyDescent="0.3">
      <c r="A16" s="271" t="s">
        <v>335</v>
      </c>
      <c r="B16" s="295"/>
      <c r="C16" s="155">
        <v>1.9</v>
      </c>
      <c r="D16" s="155">
        <v>0.7</v>
      </c>
      <c r="E16" s="155">
        <v>0.9</v>
      </c>
      <c r="F16" s="155">
        <v>0.8</v>
      </c>
      <c r="G16" s="155">
        <v>0.5</v>
      </c>
      <c r="H16" s="155">
        <v>0.5</v>
      </c>
      <c r="I16" s="155">
        <v>0.5</v>
      </c>
      <c r="J16" s="156">
        <v>0.4</v>
      </c>
      <c r="K16" s="141" t="s">
        <v>2</v>
      </c>
      <c r="L16" s="22"/>
      <c r="M16" s="1"/>
    </row>
    <row r="17" spans="1:16" ht="28.2" thickBot="1" x14ac:dyDescent="0.35">
      <c r="A17" s="193" t="s">
        <v>371</v>
      </c>
      <c r="B17" s="288" t="s">
        <v>370</v>
      </c>
      <c r="C17" s="157" t="s">
        <v>2</v>
      </c>
      <c r="D17" s="157" t="s">
        <v>2</v>
      </c>
      <c r="E17" s="157" t="s">
        <v>2</v>
      </c>
      <c r="F17" s="157" t="s">
        <v>2</v>
      </c>
      <c r="G17" s="157" t="s">
        <v>2</v>
      </c>
      <c r="H17" s="157" t="s">
        <v>2</v>
      </c>
      <c r="I17" s="157">
        <v>17</v>
      </c>
      <c r="J17" s="158">
        <v>15.4</v>
      </c>
      <c r="K17" s="29" t="s">
        <v>2</v>
      </c>
      <c r="L17" s="192" t="s">
        <v>374</v>
      </c>
      <c r="M17" s="1"/>
      <c r="P17" s="164"/>
    </row>
    <row r="18" spans="1:16" s="8" customFormat="1" ht="14.4" thickTop="1" x14ac:dyDescent="0.3">
      <c r="A18" s="20" t="s">
        <v>372</v>
      </c>
      <c r="B18" s="294"/>
      <c r="C18" s="254">
        <v>14.8</v>
      </c>
      <c r="D18" s="254">
        <v>15.3</v>
      </c>
      <c r="E18" s="254">
        <v>15.8</v>
      </c>
      <c r="F18" s="254">
        <v>16.5</v>
      </c>
      <c r="G18" s="254">
        <v>17.2</v>
      </c>
      <c r="H18" s="254">
        <v>18.3</v>
      </c>
      <c r="I18" s="254">
        <v>18.2</v>
      </c>
      <c r="J18" s="255">
        <v>18.7</v>
      </c>
      <c r="K18" s="42">
        <f>(J18-I18)/I18</f>
        <v>2.7472527472527472E-2</v>
      </c>
      <c r="L18" s="21"/>
      <c r="M18" s="1"/>
    </row>
    <row r="19" spans="1:16" s="8" customFormat="1" ht="15" x14ac:dyDescent="0.3">
      <c r="A19" s="20" t="s">
        <v>375</v>
      </c>
      <c r="B19" s="294"/>
      <c r="C19" s="256">
        <v>4</v>
      </c>
      <c r="D19" s="256">
        <v>3</v>
      </c>
      <c r="E19" s="256">
        <v>8</v>
      </c>
      <c r="F19" s="256">
        <v>3</v>
      </c>
      <c r="G19" s="256">
        <v>5</v>
      </c>
      <c r="H19" s="256">
        <v>5</v>
      </c>
      <c r="I19" s="256">
        <v>7</v>
      </c>
      <c r="J19" s="257">
        <v>12</v>
      </c>
      <c r="K19" s="42">
        <f>(J19-I19)/I19</f>
        <v>0.7142857142857143</v>
      </c>
      <c r="L19" s="21"/>
      <c r="M19" s="1"/>
    </row>
    <row r="20" spans="1:16" ht="14.4" thickBot="1" x14ac:dyDescent="0.35">
      <c r="A20" s="269" t="s">
        <v>376</v>
      </c>
      <c r="B20" s="291"/>
      <c r="C20" s="165">
        <v>2</v>
      </c>
      <c r="D20" s="165">
        <v>1</v>
      </c>
      <c r="E20" s="165">
        <v>3</v>
      </c>
      <c r="F20" s="165">
        <v>1</v>
      </c>
      <c r="G20" s="165">
        <v>5</v>
      </c>
      <c r="H20" s="165">
        <v>4</v>
      </c>
      <c r="I20" s="165">
        <v>5</v>
      </c>
      <c r="J20" s="166">
        <v>11</v>
      </c>
      <c r="K20" s="44">
        <f>(J20-I20)/I20</f>
        <v>1.2</v>
      </c>
      <c r="L20" s="24"/>
      <c r="M20" s="1"/>
    </row>
    <row r="21" spans="1:16" s="8" customFormat="1" ht="14.4" thickTop="1" x14ac:dyDescent="0.3">
      <c r="A21" s="20" t="s">
        <v>377</v>
      </c>
      <c r="B21" s="294" t="s">
        <v>72</v>
      </c>
      <c r="C21" s="42">
        <v>5.0999999999999997E-2</v>
      </c>
      <c r="D21" s="42">
        <v>5.1999999999999998E-2</v>
      </c>
      <c r="E21" s="42">
        <v>5.2999999999999999E-2</v>
      </c>
      <c r="F21" s="42">
        <v>5.2999999999999999E-2</v>
      </c>
      <c r="G21" s="42">
        <v>5.3999999999999999E-2</v>
      </c>
      <c r="H21" s="42">
        <v>5.5E-2</v>
      </c>
      <c r="I21" s="42">
        <v>6.3E-2</v>
      </c>
      <c r="J21" s="84">
        <v>5.7000000000000002E-2</v>
      </c>
      <c r="K21" s="221" t="s">
        <v>2</v>
      </c>
      <c r="L21" s="21"/>
      <c r="M21" s="1"/>
    </row>
    <row r="22" spans="1:16" x14ac:dyDescent="0.3">
      <c r="A22" s="270" t="s">
        <v>322</v>
      </c>
      <c r="B22" s="295"/>
      <c r="C22" s="43"/>
      <c r="D22" s="43"/>
      <c r="E22" s="43"/>
      <c r="F22" s="43"/>
      <c r="G22" s="43"/>
      <c r="H22" s="43"/>
      <c r="I22" s="43"/>
      <c r="J22" s="85"/>
      <c r="K22" s="141"/>
      <c r="L22" s="22"/>
      <c r="M22" s="1"/>
    </row>
    <row r="23" spans="1:16" x14ac:dyDescent="0.3">
      <c r="A23" s="271" t="s">
        <v>69</v>
      </c>
      <c r="B23" s="295"/>
      <c r="C23" s="43" t="s">
        <v>774</v>
      </c>
      <c r="D23" s="43" t="s">
        <v>774</v>
      </c>
      <c r="E23" s="43">
        <v>2.5999999999999999E-2</v>
      </c>
      <c r="F23" s="43">
        <v>2.7E-2</v>
      </c>
      <c r="G23" s="43">
        <v>2.8000000000000001E-2</v>
      </c>
      <c r="H23" s="43">
        <v>2.9000000000000001E-2</v>
      </c>
      <c r="I23" s="43">
        <v>3.5000000000000003E-2</v>
      </c>
      <c r="J23" s="85">
        <v>3.5000000000000003E-2</v>
      </c>
      <c r="K23" s="141" t="s">
        <v>2</v>
      </c>
      <c r="L23" s="22"/>
      <c r="M23" s="1"/>
    </row>
    <row r="24" spans="1:16" x14ac:dyDescent="0.3">
      <c r="A24" s="271" t="s">
        <v>5</v>
      </c>
      <c r="B24" s="295"/>
      <c r="C24" s="43" t="s">
        <v>774</v>
      </c>
      <c r="D24" s="43" t="s">
        <v>774</v>
      </c>
      <c r="E24" s="43">
        <v>2.9000000000000001E-2</v>
      </c>
      <c r="F24" s="43">
        <v>3.1E-2</v>
      </c>
      <c r="G24" s="43">
        <v>3.1E-2</v>
      </c>
      <c r="H24" s="43">
        <v>3.3000000000000002E-2</v>
      </c>
      <c r="I24" s="43">
        <v>3.7999999999999999E-2</v>
      </c>
      <c r="J24" s="85">
        <v>2.9000000000000001E-2</v>
      </c>
      <c r="K24" s="141" t="s">
        <v>2</v>
      </c>
      <c r="L24" s="22"/>
      <c r="M24" s="1"/>
    </row>
    <row r="25" spans="1:16" x14ac:dyDescent="0.3">
      <c r="A25" s="271" t="s">
        <v>6</v>
      </c>
      <c r="B25" s="295"/>
      <c r="C25" s="43" t="s">
        <v>774</v>
      </c>
      <c r="D25" s="43" t="s">
        <v>774</v>
      </c>
      <c r="E25" s="43">
        <v>3.2000000000000001E-2</v>
      </c>
      <c r="F25" s="43">
        <v>3.3000000000000002E-2</v>
      </c>
      <c r="G25" s="43">
        <v>3.7999999999999999E-2</v>
      </c>
      <c r="H25" s="43">
        <v>4.3999999999999997E-2</v>
      </c>
      <c r="I25" s="43">
        <v>0.05</v>
      </c>
      <c r="J25" s="85">
        <v>3.9E-2</v>
      </c>
      <c r="K25" s="141" t="s">
        <v>2</v>
      </c>
      <c r="L25" s="22"/>
      <c r="M25" s="1"/>
    </row>
    <row r="26" spans="1:16" x14ac:dyDescent="0.3">
      <c r="A26" s="271" t="s">
        <v>7</v>
      </c>
      <c r="B26" s="295"/>
      <c r="C26" s="43" t="s">
        <v>774</v>
      </c>
      <c r="D26" s="43" t="s">
        <v>774</v>
      </c>
      <c r="E26" s="43">
        <v>2.5000000000000001E-2</v>
      </c>
      <c r="F26" s="43">
        <v>2.5000000000000001E-2</v>
      </c>
      <c r="G26" s="43">
        <v>2.5000000000000001E-2</v>
      </c>
      <c r="H26" s="43">
        <v>2.7E-2</v>
      </c>
      <c r="I26" s="43">
        <v>0.03</v>
      </c>
      <c r="J26" s="85">
        <v>3.1E-2</v>
      </c>
      <c r="K26" s="141" t="s">
        <v>2</v>
      </c>
      <c r="L26" s="22"/>
      <c r="M26" s="1"/>
    </row>
    <row r="27" spans="1:16" x14ac:dyDescent="0.3">
      <c r="A27" s="271" t="s">
        <v>253</v>
      </c>
      <c r="B27" s="295"/>
      <c r="C27" s="43" t="s">
        <v>774</v>
      </c>
      <c r="D27" s="43" t="s">
        <v>774</v>
      </c>
      <c r="E27" s="43">
        <v>0.10100000000000001</v>
      </c>
      <c r="F27" s="43">
        <v>0.10199999999999999</v>
      </c>
      <c r="G27" s="43">
        <v>9.8000000000000004E-2</v>
      </c>
      <c r="H27" s="43">
        <v>9.6000000000000002E-2</v>
      </c>
      <c r="I27" s="43">
        <v>0.113</v>
      </c>
      <c r="J27" s="85">
        <v>0.109</v>
      </c>
      <c r="K27" s="141" t="s">
        <v>2</v>
      </c>
      <c r="L27" s="22"/>
      <c r="M27" s="1"/>
    </row>
    <row r="28" spans="1:16" x14ac:dyDescent="0.3">
      <c r="A28" s="271" t="s">
        <v>8</v>
      </c>
      <c r="B28" s="295"/>
      <c r="C28" s="43" t="s">
        <v>774</v>
      </c>
      <c r="D28" s="43" t="s">
        <v>774</v>
      </c>
      <c r="E28" s="43">
        <v>4.5999999999999999E-2</v>
      </c>
      <c r="F28" s="43">
        <v>4.2999999999999997E-2</v>
      </c>
      <c r="G28" s="43">
        <v>3.7999999999999999E-2</v>
      </c>
      <c r="H28" s="43">
        <v>3.5999999999999997E-2</v>
      </c>
      <c r="I28" s="43">
        <v>4.2999999999999997E-2</v>
      </c>
      <c r="J28" s="85">
        <v>3.9E-2</v>
      </c>
      <c r="K28" s="141" t="s">
        <v>2</v>
      </c>
      <c r="L28" s="22"/>
      <c r="M28" s="1"/>
    </row>
    <row r="29" spans="1:16" x14ac:dyDescent="0.3">
      <c r="A29" s="270" t="s">
        <v>903</v>
      </c>
      <c r="B29" s="295"/>
      <c r="C29" s="43"/>
      <c r="D29" s="43"/>
      <c r="E29" s="43"/>
      <c r="F29" s="43"/>
      <c r="G29" s="43"/>
      <c r="H29" s="43"/>
      <c r="I29" s="43"/>
      <c r="J29" s="85"/>
      <c r="K29" s="141"/>
      <c r="L29" s="22"/>
      <c r="M29" s="1"/>
    </row>
    <row r="30" spans="1:16" x14ac:dyDescent="0.3">
      <c r="A30" s="271" t="s">
        <v>323</v>
      </c>
      <c r="B30" s="295"/>
      <c r="C30" s="43">
        <v>7.2999999999999995E-2</v>
      </c>
      <c r="D30" s="43">
        <v>7.5999999999999998E-2</v>
      </c>
      <c r="E30" s="43">
        <v>7.5999999999999998E-2</v>
      </c>
      <c r="F30" s="43">
        <v>7.8E-2</v>
      </c>
      <c r="G30" s="43">
        <v>7.6999999999999999E-2</v>
      </c>
      <c r="H30" s="43">
        <v>7.6999999999999999E-2</v>
      </c>
      <c r="I30" s="43">
        <v>8.8999999999999996E-2</v>
      </c>
      <c r="J30" s="85">
        <v>8.4000000000000005E-2</v>
      </c>
      <c r="K30" s="141" t="s">
        <v>2</v>
      </c>
      <c r="L30" s="22"/>
      <c r="M30" s="1"/>
    </row>
    <row r="31" spans="1:16" x14ac:dyDescent="0.3">
      <c r="A31" s="52" t="s">
        <v>324</v>
      </c>
      <c r="B31" s="295"/>
      <c r="C31" s="43">
        <v>0.04</v>
      </c>
      <c r="D31" s="43">
        <v>4.2000000000000003E-2</v>
      </c>
      <c r="E31" s="43">
        <v>4.2999999999999997E-2</v>
      </c>
      <c r="F31" s="43">
        <v>4.5999999999999999E-2</v>
      </c>
      <c r="G31" s="43">
        <v>0.05</v>
      </c>
      <c r="H31" s="43">
        <v>5.2999999999999999E-2</v>
      </c>
      <c r="I31" s="43">
        <v>5.7000000000000002E-2</v>
      </c>
      <c r="J31" s="85">
        <v>5.0999999999999997E-2</v>
      </c>
      <c r="K31" s="141" t="s">
        <v>2</v>
      </c>
      <c r="L31" s="22"/>
      <c r="M31" s="1"/>
    </row>
    <row r="32" spans="1:16" x14ac:dyDescent="0.3">
      <c r="A32" s="272" t="s">
        <v>325</v>
      </c>
      <c r="B32" s="295"/>
      <c r="C32" s="43">
        <v>9.4E-2</v>
      </c>
      <c r="D32" s="43">
        <v>9.7000000000000003E-2</v>
      </c>
      <c r="E32" s="43">
        <v>9.7000000000000003E-2</v>
      </c>
      <c r="F32" s="43">
        <v>9.7000000000000003E-2</v>
      </c>
      <c r="G32" s="43">
        <v>9.4E-2</v>
      </c>
      <c r="H32" s="43">
        <v>9.1999999999999998E-2</v>
      </c>
      <c r="I32" s="43">
        <v>0.109</v>
      </c>
      <c r="J32" s="85">
        <v>0.105</v>
      </c>
      <c r="K32" s="141" t="s">
        <v>2</v>
      </c>
      <c r="L32" s="22"/>
      <c r="M32" s="1"/>
    </row>
    <row r="33" spans="1:13" x14ac:dyDescent="0.3">
      <c r="A33" s="271" t="s">
        <v>326</v>
      </c>
      <c r="B33" s="295"/>
      <c r="C33" s="43">
        <v>1.7000000000000001E-2</v>
      </c>
      <c r="D33" s="43">
        <v>1.7999999999999999E-2</v>
      </c>
      <c r="E33" s="43">
        <v>1.7999999999999999E-2</v>
      </c>
      <c r="F33" s="43">
        <v>1.9E-2</v>
      </c>
      <c r="G33" s="43">
        <v>2.5000000000000001E-2</v>
      </c>
      <c r="H33" s="43">
        <v>0.03</v>
      </c>
      <c r="I33" s="43">
        <v>3.6999999999999998E-2</v>
      </c>
      <c r="J33" s="85">
        <v>2.9000000000000001E-2</v>
      </c>
      <c r="K33" s="141" t="s">
        <v>2</v>
      </c>
      <c r="L33" s="22"/>
      <c r="M33" s="1"/>
    </row>
    <row r="34" spans="1:13" x14ac:dyDescent="0.3">
      <c r="A34" s="271" t="s">
        <v>327</v>
      </c>
      <c r="B34" s="295"/>
      <c r="C34" s="43">
        <v>1.7000000000000001E-2</v>
      </c>
      <c r="D34" s="43">
        <v>1.6E-2</v>
      </c>
      <c r="E34" s="43">
        <v>1.6E-2</v>
      </c>
      <c r="F34" s="43">
        <v>1.7000000000000001E-2</v>
      </c>
      <c r="G34" s="43">
        <v>1.4999999999999999E-2</v>
      </c>
      <c r="H34" s="43">
        <v>1.7000000000000001E-2</v>
      </c>
      <c r="I34" s="43">
        <v>0.02</v>
      </c>
      <c r="J34" s="85">
        <v>1.6E-2</v>
      </c>
      <c r="K34" s="141" t="s">
        <v>2</v>
      </c>
      <c r="L34" s="22"/>
      <c r="M34" s="1"/>
    </row>
    <row r="35" spans="1:13" x14ac:dyDescent="0.3">
      <c r="A35" s="273" t="s">
        <v>335</v>
      </c>
      <c r="B35" s="296"/>
      <c r="C35" s="45">
        <v>1.2999999999999999E-2</v>
      </c>
      <c r="D35" s="45">
        <v>1.2E-2</v>
      </c>
      <c r="E35" s="45">
        <v>1.2999999999999999E-2</v>
      </c>
      <c r="F35" s="45">
        <v>1.4E-2</v>
      </c>
      <c r="G35" s="45">
        <v>1.7000000000000001E-2</v>
      </c>
      <c r="H35" s="45">
        <v>1.7999999999999999E-2</v>
      </c>
      <c r="I35" s="45">
        <v>0.02</v>
      </c>
      <c r="J35" s="86">
        <v>1.7000000000000001E-2</v>
      </c>
      <c r="K35" s="37" t="s">
        <v>2</v>
      </c>
      <c r="L35" s="26"/>
      <c r="M35" s="1"/>
    </row>
    <row r="36" spans="1:13" ht="8.6999999999999993" customHeight="1" x14ac:dyDescent="0.3">
      <c r="A36" s="1"/>
      <c r="B36" s="289"/>
      <c r="C36" s="28"/>
      <c r="D36" s="28"/>
      <c r="E36" s="28"/>
      <c r="F36" s="28"/>
      <c r="G36" s="28"/>
      <c r="H36" s="28"/>
      <c r="I36" s="28"/>
      <c r="J36" s="28"/>
      <c r="K36" s="28"/>
      <c r="L36" s="1"/>
      <c r="M36" s="1"/>
    </row>
    <row r="37" spans="1:13" x14ac:dyDescent="0.3">
      <c r="A37" s="603" t="s">
        <v>1044</v>
      </c>
      <c r="B37" s="603"/>
      <c r="C37" s="603"/>
      <c r="D37" s="603"/>
      <c r="E37" s="603"/>
      <c r="F37" s="603"/>
      <c r="G37" s="603"/>
      <c r="H37" s="603"/>
      <c r="I37" s="603"/>
      <c r="J37" s="603"/>
      <c r="K37" s="603"/>
      <c r="L37" s="603"/>
      <c r="M37" s="1"/>
    </row>
    <row r="38" spans="1:13" x14ac:dyDescent="0.3">
      <c r="A38" s="603"/>
      <c r="B38" s="603"/>
      <c r="C38" s="603"/>
      <c r="D38" s="603"/>
      <c r="E38" s="603"/>
      <c r="F38" s="603"/>
      <c r="G38" s="603"/>
      <c r="H38" s="603"/>
      <c r="I38" s="603"/>
      <c r="J38" s="603"/>
      <c r="K38" s="603"/>
      <c r="L38" s="603"/>
    </row>
    <row r="39" spans="1:13" x14ac:dyDescent="0.3">
      <c r="A39" s="1"/>
      <c r="B39" s="289"/>
      <c r="C39" s="28"/>
      <c r="D39" s="28"/>
      <c r="E39" s="28"/>
      <c r="F39" s="28"/>
      <c r="G39" s="28"/>
      <c r="H39" s="28"/>
      <c r="I39" s="28"/>
      <c r="J39" s="28"/>
      <c r="K39" s="28"/>
      <c r="L39" s="1"/>
    </row>
    <row r="40" spans="1:13" x14ac:dyDescent="0.3">
      <c r="A40" s="1"/>
      <c r="B40" s="289"/>
      <c r="C40" s="28"/>
      <c r="D40" s="28"/>
      <c r="E40" s="28"/>
      <c r="F40" s="28"/>
      <c r="G40" s="28"/>
      <c r="H40" s="28"/>
      <c r="I40" s="28"/>
      <c r="J40" s="28"/>
      <c r="K40" s="28"/>
      <c r="L40" s="1"/>
    </row>
  </sheetData>
  <mergeCells count="1">
    <mergeCell ref="A37:L38"/>
  </mergeCells>
  <pageMargins left="0.31496062992125984" right="0.31496062992125984" top="0.39370078740157483" bottom="0.39370078740157483" header="0.31496062992125984" footer="0.31496062992125984"/>
  <pageSetup paperSize="9" scale="69" orientation="landscape"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44C3-3A3A-46EB-B19A-8284FEADD8AB}">
  <sheetPr>
    <tabColor theme="7"/>
    <pageSetUpPr fitToPage="1"/>
  </sheetPr>
  <dimension ref="A1:N31"/>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50.3984375" customWidth="1"/>
    <col min="2" max="2" width="28.19921875" style="292" customWidth="1"/>
    <col min="3" max="11" width="11.19921875" style="30"/>
    <col min="12" max="12" width="35.69921875" customWidth="1"/>
  </cols>
  <sheetData>
    <row r="1" spans="1:14" s="234" customFormat="1" ht="19.2" thickBot="1" x14ac:dyDescent="0.45">
      <c r="A1" s="239" t="s">
        <v>221</v>
      </c>
      <c r="B1" s="229"/>
      <c r="C1" s="229">
        <v>2016</v>
      </c>
      <c r="D1" s="229">
        <v>2017</v>
      </c>
      <c r="E1" s="229">
        <v>2018</v>
      </c>
      <c r="F1" s="229">
        <v>2019</v>
      </c>
      <c r="G1" s="229">
        <v>2020</v>
      </c>
      <c r="H1" s="229">
        <v>2021</v>
      </c>
      <c r="I1" s="229">
        <v>2022</v>
      </c>
      <c r="J1" s="235">
        <v>2023</v>
      </c>
      <c r="K1" s="232" t="s">
        <v>1</v>
      </c>
      <c r="L1" s="241" t="s">
        <v>223</v>
      </c>
      <c r="M1" s="240"/>
      <c r="N1" s="240"/>
    </row>
    <row r="2" spans="1:14" s="8" customFormat="1" ht="14.4" thickTop="1" x14ac:dyDescent="0.3">
      <c r="A2" s="20" t="s">
        <v>378</v>
      </c>
      <c r="B2" s="294" t="s">
        <v>46</v>
      </c>
      <c r="C2" s="216">
        <v>19592</v>
      </c>
      <c r="D2" s="216">
        <v>20072</v>
      </c>
      <c r="E2" s="216">
        <v>20825</v>
      </c>
      <c r="F2" s="216">
        <v>21610</v>
      </c>
      <c r="G2" s="216">
        <v>22234</v>
      </c>
      <c r="H2" s="216">
        <v>23879</v>
      </c>
      <c r="I2" s="216">
        <v>26035</v>
      </c>
      <c r="J2" s="217">
        <v>26977</v>
      </c>
      <c r="K2" s="42">
        <f>(J2-I2)/I2</f>
        <v>3.6182062608027657E-2</v>
      </c>
      <c r="L2" s="21"/>
      <c r="M2" s="1"/>
      <c r="N2" s="145"/>
    </row>
    <row r="3" spans="1:14" x14ac:dyDescent="0.3">
      <c r="A3" s="23" t="s">
        <v>379</v>
      </c>
      <c r="B3" s="295"/>
      <c r="C3" s="159">
        <v>16092</v>
      </c>
      <c r="D3" s="159">
        <v>16192</v>
      </c>
      <c r="E3" s="159">
        <v>16840</v>
      </c>
      <c r="F3" s="159">
        <v>17399</v>
      </c>
      <c r="G3" s="159">
        <v>17701</v>
      </c>
      <c r="H3" s="159">
        <v>18987</v>
      </c>
      <c r="I3" s="159">
        <v>20794</v>
      </c>
      <c r="J3" s="162">
        <v>21599</v>
      </c>
      <c r="K3" s="43">
        <f t="shared" ref="K3:K14" si="0">(J3-I3)/I3</f>
        <v>3.8713090314513803E-2</v>
      </c>
      <c r="L3" s="22"/>
      <c r="M3" s="1"/>
      <c r="N3" s="1"/>
    </row>
    <row r="4" spans="1:14" x14ac:dyDescent="0.3">
      <c r="A4" s="52" t="s">
        <v>380</v>
      </c>
      <c r="B4" s="295"/>
      <c r="C4" s="159">
        <v>2324</v>
      </c>
      <c r="D4" s="159">
        <v>2419</v>
      </c>
      <c r="E4" s="159">
        <v>2522</v>
      </c>
      <c r="F4" s="159">
        <v>2656</v>
      </c>
      <c r="G4" s="159">
        <v>2705</v>
      </c>
      <c r="H4" s="159">
        <v>2921</v>
      </c>
      <c r="I4" s="159">
        <v>3192</v>
      </c>
      <c r="J4" s="162">
        <v>3286</v>
      </c>
      <c r="K4" s="43">
        <f t="shared" si="0"/>
        <v>2.944862155388471E-2</v>
      </c>
      <c r="L4" s="22"/>
      <c r="M4" s="1"/>
      <c r="N4" s="1"/>
    </row>
    <row r="5" spans="1:14" x14ac:dyDescent="0.3">
      <c r="A5" s="52" t="s">
        <v>381</v>
      </c>
      <c r="B5" s="295"/>
      <c r="C5" s="159">
        <v>607</v>
      </c>
      <c r="D5" s="159">
        <v>891</v>
      </c>
      <c r="E5" s="159">
        <v>846</v>
      </c>
      <c r="F5" s="159">
        <v>688</v>
      </c>
      <c r="G5" s="159">
        <v>944</v>
      </c>
      <c r="H5" s="159">
        <v>1031</v>
      </c>
      <c r="I5" s="159">
        <v>1027</v>
      </c>
      <c r="J5" s="162">
        <v>976</v>
      </c>
      <c r="K5" s="43">
        <f t="shared" si="0"/>
        <v>-4.9659201557935732E-2</v>
      </c>
      <c r="L5" s="22"/>
      <c r="M5" s="1"/>
      <c r="N5" s="1"/>
    </row>
    <row r="6" spans="1:14" x14ac:dyDescent="0.3">
      <c r="A6" s="52" t="s">
        <v>382</v>
      </c>
      <c r="B6" s="295"/>
      <c r="C6" s="159">
        <v>569</v>
      </c>
      <c r="D6" s="159">
        <v>570</v>
      </c>
      <c r="E6" s="159">
        <v>617</v>
      </c>
      <c r="F6" s="159">
        <v>867</v>
      </c>
      <c r="G6" s="159">
        <v>884</v>
      </c>
      <c r="H6" s="159">
        <v>940</v>
      </c>
      <c r="I6" s="159">
        <v>1022</v>
      </c>
      <c r="J6" s="162">
        <v>1116</v>
      </c>
      <c r="K6" s="43">
        <f t="shared" si="0"/>
        <v>9.1976516634050876E-2</v>
      </c>
      <c r="L6" s="22"/>
      <c r="M6" s="1"/>
      <c r="N6" s="1"/>
    </row>
    <row r="7" spans="1:14" x14ac:dyDescent="0.3">
      <c r="A7" s="270" t="s">
        <v>322</v>
      </c>
      <c r="B7" s="295"/>
      <c r="C7" s="159"/>
      <c r="D7" s="159"/>
      <c r="E7" s="159"/>
      <c r="F7" s="159"/>
      <c r="G7" s="159"/>
      <c r="H7" s="159"/>
      <c r="I7" s="159"/>
      <c r="J7" s="162"/>
      <c r="K7" s="43"/>
      <c r="L7" s="22"/>
      <c r="M7" s="1"/>
      <c r="N7" s="1"/>
    </row>
    <row r="8" spans="1:14" x14ac:dyDescent="0.3">
      <c r="A8" s="271" t="s">
        <v>69</v>
      </c>
      <c r="B8" s="295"/>
      <c r="C8" s="159">
        <v>3390</v>
      </c>
      <c r="D8" s="159">
        <v>3661</v>
      </c>
      <c r="E8" s="159">
        <v>3887</v>
      </c>
      <c r="F8" s="159">
        <v>4247</v>
      </c>
      <c r="G8" s="159">
        <v>4566</v>
      </c>
      <c r="H8" s="159">
        <v>5210</v>
      </c>
      <c r="I8" s="159">
        <v>5886</v>
      </c>
      <c r="J8" s="162">
        <v>5995</v>
      </c>
      <c r="K8" s="43">
        <f t="shared" si="0"/>
        <v>1.8518518518518517E-2</v>
      </c>
      <c r="L8" s="22"/>
      <c r="M8" s="1"/>
      <c r="N8" s="1"/>
    </row>
    <row r="9" spans="1:14" x14ac:dyDescent="0.3">
      <c r="A9" s="271" t="s">
        <v>5</v>
      </c>
      <c r="B9" s="295"/>
      <c r="C9" s="159">
        <v>2076</v>
      </c>
      <c r="D9" s="159">
        <v>2072</v>
      </c>
      <c r="E9" s="159">
        <v>2024</v>
      </c>
      <c r="F9" s="159">
        <v>2105</v>
      </c>
      <c r="G9" s="159">
        <v>2095</v>
      </c>
      <c r="H9" s="159">
        <v>2184</v>
      </c>
      <c r="I9" s="159">
        <v>2627</v>
      </c>
      <c r="J9" s="162">
        <v>2573</v>
      </c>
      <c r="K9" s="43">
        <f t="shared" si="0"/>
        <v>-2.0555767034640272E-2</v>
      </c>
      <c r="L9" s="22"/>
      <c r="M9" s="1"/>
      <c r="N9" s="1"/>
    </row>
    <row r="10" spans="1:14" x14ac:dyDescent="0.3">
      <c r="A10" s="271" t="s">
        <v>6</v>
      </c>
      <c r="B10" s="295"/>
      <c r="C10" s="159">
        <v>5180</v>
      </c>
      <c r="D10" s="159">
        <v>5121</v>
      </c>
      <c r="E10" s="159">
        <v>4911</v>
      </c>
      <c r="F10" s="159">
        <v>5453</v>
      </c>
      <c r="G10" s="159">
        <v>5361</v>
      </c>
      <c r="H10" s="159">
        <v>5853</v>
      </c>
      <c r="I10" s="159">
        <v>6912</v>
      </c>
      <c r="J10" s="162">
        <v>7335</v>
      </c>
      <c r="K10" s="43">
        <f t="shared" si="0"/>
        <v>6.1197916666666664E-2</v>
      </c>
      <c r="L10" s="22"/>
      <c r="M10" s="1"/>
      <c r="N10" s="1"/>
    </row>
    <row r="11" spans="1:14" x14ac:dyDescent="0.3">
      <c r="A11" s="271" t="s">
        <v>7</v>
      </c>
      <c r="B11" s="295"/>
      <c r="C11" s="159" t="s">
        <v>2</v>
      </c>
      <c r="D11" s="159" t="s">
        <v>2</v>
      </c>
      <c r="E11" s="159">
        <v>683</v>
      </c>
      <c r="F11" s="159">
        <v>733</v>
      </c>
      <c r="G11" s="159">
        <v>762</v>
      </c>
      <c r="H11" s="159">
        <v>880</v>
      </c>
      <c r="I11" s="159">
        <v>963</v>
      </c>
      <c r="J11" s="162">
        <v>1050</v>
      </c>
      <c r="K11" s="43">
        <f t="shared" si="0"/>
        <v>9.0342679127725853E-2</v>
      </c>
      <c r="L11" s="22"/>
      <c r="M11" s="1"/>
      <c r="N11" s="1"/>
    </row>
    <row r="12" spans="1:14" x14ac:dyDescent="0.3">
      <c r="A12" s="271" t="s">
        <v>253</v>
      </c>
      <c r="B12" s="295"/>
      <c r="C12" s="159">
        <v>8044</v>
      </c>
      <c r="D12" s="159">
        <v>8304</v>
      </c>
      <c r="E12" s="159">
        <v>8344</v>
      </c>
      <c r="F12" s="159">
        <v>8040</v>
      </c>
      <c r="G12" s="159">
        <v>8391</v>
      </c>
      <c r="H12" s="159">
        <v>8651</v>
      </c>
      <c r="I12" s="159">
        <v>8472</v>
      </c>
      <c r="J12" s="162">
        <v>8772</v>
      </c>
      <c r="K12" s="43">
        <f t="shared" si="0"/>
        <v>3.5410764872521247E-2</v>
      </c>
      <c r="L12" s="22"/>
      <c r="M12" s="1"/>
      <c r="N12" s="1"/>
    </row>
    <row r="13" spans="1:14" x14ac:dyDescent="0.3">
      <c r="A13" s="271" t="s">
        <v>8</v>
      </c>
      <c r="B13" s="295"/>
      <c r="C13" s="159">
        <v>917</v>
      </c>
      <c r="D13" s="159">
        <v>928</v>
      </c>
      <c r="E13" s="159">
        <v>986</v>
      </c>
      <c r="F13" s="159">
        <v>1042</v>
      </c>
      <c r="G13" s="159">
        <v>1068</v>
      </c>
      <c r="H13" s="159">
        <v>1112</v>
      </c>
      <c r="I13" s="159">
        <v>1182</v>
      </c>
      <c r="J13" s="162">
        <v>1260</v>
      </c>
      <c r="K13" s="43">
        <f t="shared" si="0"/>
        <v>6.5989847715736044E-2</v>
      </c>
      <c r="L13" s="22"/>
      <c r="M13" s="1"/>
      <c r="N13" s="1"/>
    </row>
    <row r="14" spans="1:14" x14ac:dyDescent="0.3">
      <c r="A14" s="271" t="s">
        <v>383</v>
      </c>
      <c r="B14" s="295"/>
      <c r="C14" s="159">
        <v>-15</v>
      </c>
      <c r="D14" s="159">
        <v>-14</v>
      </c>
      <c r="E14" s="159">
        <v>-10</v>
      </c>
      <c r="F14" s="159">
        <v>-10</v>
      </c>
      <c r="G14" s="159">
        <v>-9</v>
      </c>
      <c r="H14" s="159">
        <v>-11</v>
      </c>
      <c r="I14" s="159">
        <v>-7</v>
      </c>
      <c r="J14" s="162">
        <v>-8</v>
      </c>
      <c r="K14" s="43">
        <f t="shared" si="0"/>
        <v>0.14285714285714285</v>
      </c>
      <c r="L14" s="22"/>
      <c r="M14" s="1"/>
      <c r="N14" s="1"/>
    </row>
    <row r="15" spans="1:14" s="8" customFormat="1" x14ac:dyDescent="0.3">
      <c r="A15" s="20" t="s">
        <v>907</v>
      </c>
      <c r="B15" s="294"/>
      <c r="C15" s="250"/>
      <c r="D15" s="250"/>
      <c r="E15" s="250"/>
      <c r="F15" s="250"/>
      <c r="G15" s="250"/>
      <c r="H15" s="250"/>
      <c r="I15" s="250"/>
      <c r="J15" s="258"/>
      <c r="K15" s="42"/>
      <c r="L15" s="21"/>
      <c r="M15" s="7"/>
      <c r="N15" s="7"/>
    </row>
    <row r="16" spans="1:14" ht="15" x14ac:dyDescent="0.3">
      <c r="A16" s="23" t="s">
        <v>384</v>
      </c>
      <c r="B16" s="304" t="s">
        <v>390</v>
      </c>
      <c r="C16" s="43">
        <v>0.34200000000000003</v>
      </c>
      <c r="D16" s="43">
        <v>0.33200000000000002</v>
      </c>
      <c r="E16" s="43">
        <v>0.33800000000000002</v>
      </c>
      <c r="F16" s="43">
        <v>0.34100000000000003</v>
      </c>
      <c r="G16" s="43">
        <v>0.33300000000000002</v>
      </c>
      <c r="H16" s="43">
        <v>0.29199999999999998</v>
      </c>
      <c r="I16" s="43">
        <v>0.27568935575416154</v>
      </c>
      <c r="J16" s="85">
        <v>0.33</v>
      </c>
      <c r="K16" s="43" t="s">
        <v>10</v>
      </c>
      <c r="L16" s="22"/>
      <c r="M16" s="1"/>
      <c r="N16" s="1"/>
    </row>
    <row r="17" spans="1:14" ht="15" x14ac:dyDescent="0.3">
      <c r="A17" s="23" t="s">
        <v>385</v>
      </c>
      <c r="B17" s="304" t="s">
        <v>46</v>
      </c>
      <c r="C17" s="159">
        <v>22082</v>
      </c>
      <c r="D17" s="159">
        <v>22628</v>
      </c>
      <c r="E17" s="159">
        <v>23172</v>
      </c>
      <c r="F17" s="159">
        <v>23854</v>
      </c>
      <c r="G17" s="159">
        <v>24340</v>
      </c>
      <c r="H17" s="159">
        <v>26438</v>
      </c>
      <c r="I17" s="159">
        <v>28739</v>
      </c>
      <c r="J17" s="162">
        <v>29597</v>
      </c>
      <c r="K17" s="43">
        <f>(J17-I17)/I17</f>
        <v>2.9854901005602143E-2</v>
      </c>
      <c r="L17" s="22"/>
      <c r="M17" s="1"/>
      <c r="N17" s="1"/>
    </row>
    <row r="18" spans="1:14" x14ac:dyDescent="0.3">
      <c r="A18" s="23" t="s">
        <v>386</v>
      </c>
      <c r="B18" s="304" t="s">
        <v>71</v>
      </c>
      <c r="C18" s="159">
        <v>43200</v>
      </c>
      <c r="D18" s="159">
        <v>42800</v>
      </c>
      <c r="E18" s="159">
        <v>42500</v>
      </c>
      <c r="F18" s="159">
        <v>43267</v>
      </c>
      <c r="G18" s="159">
        <v>44273</v>
      </c>
      <c r="H18" s="159">
        <v>45219</v>
      </c>
      <c r="I18" s="159">
        <v>47954</v>
      </c>
      <c r="J18" s="162">
        <v>49256</v>
      </c>
      <c r="K18" s="43">
        <f t="shared" ref="K18:K21" si="1">(J18-I18)/I18</f>
        <v>2.7151019727238605E-2</v>
      </c>
      <c r="L18" s="22"/>
      <c r="M18" s="1"/>
      <c r="N18" s="1"/>
    </row>
    <row r="19" spans="1:14" ht="15" x14ac:dyDescent="0.3">
      <c r="A19" s="23" t="s">
        <v>387</v>
      </c>
      <c r="B19" s="304" t="s">
        <v>73</v>
      </c>
      <c r="C19" s="259">
        <v>1.18</v>
      </c>
      <c r="D19" s="259">
        <v>1.19</v>
      </c>
      <c r="E19" s="259">
        <v>1.1499999999999999</v>
      </c>
      <c r="F19" s="259">
        <v>1.19</v>
      </c>
      <c r="G19" s="259">
        <v>1.2179994602860484</v>
      </c>
      <c r="H19" s="259">
        <v>1.33</v>
      </c>
      <c r="I19" s="259">
        <v>1.3240253504897255</v>
      </c>
      <c r="J19" s="260">
        <v>1.24</v>
      </c>
      <c r="K19" s="43" t="s">
        <v>10</v>
      </c>
      <c r="L19" s="22"/>
      <c r="M19" s="1"/>
      <c r="N19" s="1"/>
    </row>
    <row r="20" spans="1:14" x14ac:dyDescent="0.3">
      <c r="A20" s="23" t="s">
        <v>388</v>
      </c>
      <c r="B20" s="304" t="s">
        <v>71</v>
      </c>
      <c r="C20" s="159">
        <v>115022</v>
      </c>
      <c r="D20" s="159">
        <v>117747</v>
      </c>
      <c r="E20" s="159">
        <v>115182</v>
      </c>
      <c r="F20" s="159">
        <v>116375</v>
      </c>
      <c r="G20" s="159">
        <v>121939</v>
      </c>
      <c r="H20" s="159">
        <v>142405</v>
      </c>
      <c r="I20" s="159">
        <v>160303.10180289217</v>
      </c>
      <c r="J20" s="162">
        <v>138242</v>
      </c>
      <c r="K20" s="43">
        <f t="shared" si="1"/>
        <v>-0.13762117859714518</v>
      </c>
      <c r="L20" s="22"/>
      <c r="M20" s="1"/>
      <c r="N20" s="1"/>
    </row>
    <row r="21" spans="1:14" x14ac:dyDescent="0.3">
      <c r="A21" s="23" t="s">
        <v>389</v>
      </c>
      <c r="B21" s="304"/>
      <c r="C21" s="159">
        <v>7004</v>
      </c>
      <c r="D21" s="159">
        <v>7288</v>
      </c>
      <c r="E21" s="159">
        <v>5917</v>
      </c>
      <c r="F21" s="159">
        <v>7584</v>
      </c>
      <c r="G21" s="159">
        <v>8858.9872936497486</v>
      </c>
      <c r="H21" s="159">
        <v>13898</v>
      </c>
      <c r="I21" s="159">
        <v>14319.93060706932</v>
      </c>
      <c r="J21" s="162">
        <v>10729</v>
      </c>
      <c r="K21" s="43">
        <f t="shared" si="1"/>
        <v>-0.25076452572309155</v>
      </c>
      <c r="L21" s="22"/>
      <c r="M21" s="1"/>
      <c r="N21" s="146"/>
    </row>
    <row r="22" spans="1:14" ht="15" x14ac:dyDescent="0.3">
      <c r="A22" s="20" t="s">
        <v>908</v>
      </c>
      <c r="B22" s="294" t="s">
        <v>392</v>
      </c>
      <c r="C22" s="33" t="s">
        <v>74</v>
      </c>
      <c r="D22" s="33" t="s">
        <v>74</v>
      </c>
      <c r="E22" s="33" t="s">
        <v>74</v>
      </c>
      <c r="F22" s="33">
        <v>0.74</v>
      </c>
      <c r="G22" s="33">
        <v>0.74</v>
      </c>
      <c r="H22" s="33">
        <v>0.74</v>
      </c>
      <c r="I22" s="33">
        <v>0.74</v>
      </c>
      <c r="J22" s="75">
        <v>0.74</v>
      </c>
      <c r="K22" s="33" t="s">
        <v>2</v>
      </c>
      <c r="L22" s="22"/>
      <c r="M22" s="1"/>
      <c r="N22" s="1"/>
    </row>
    <row r="23" spans="1:14" x14ac:dyDescent="0.3">
      <c r="A23" s="27" t="s">
        <v>391</v>
      </c>
      <c r="B23" s="300"/>
      <c r="C23" s="51" t="s">
        <v>3</v>
      </c>
      <c r="D23" s="51" t="s">
        <v>3</v>
      </c>
      <c r="E23" s="51" t="s">
        <v>3</v>
      </c>
      <c r="F23" s="51">
        <v>0.7</v>
      </c>
      <c r="G23" s="51">
        <v>0.7</v>
      </c>
      <c r="H23" s="51">
        <v>0.7</v>
      </c>
      <c r="I23" s="51">
        <v>0.7</v>
      </c>
      <c r="J23" s="87">
        <v>0.7</v>
      </c>
      <c r="K23" s="51" t="s">
        <v>2</v>
      </c>
      <c r="L23" s="26"/>
      <c r="M23" s="1"/>
      <c r="N23" s="1"/>
    </row>
    <row r="24" spans="1:14" ht="8.6999999999999993" customHeight="1" x14ac:dyDescent="0.3">
      <c r="A24" s="1"/>
      <c r="B24" s="289"/>
      <c r="C24" s="28"/>
      <c r="D24" s="28"/>
      <c r="E24" s="28"/>
      <c r="F24" s="28"/>
      <c r="G24" s="28"/>
      <c r="H24" s="28"/>
      <c r="I24" s="28"/>
      <c r="J24" s="28"/>
      <c r="K24" s="28"/>
      <c r="L24" s="1"/>
      <c r="M24" s="1"/>
      <c r="N24" s="1"/>
    </row>
    <row r="25" spans="1:14" x14ac:dyDescent="0.3">
      <c r="A25" s="603" t="s">
        <v>996</v>
      </c>
      <c r="B25" s="603"/>
      <c r="C25" s="603"/>
      <c r="D25" s="603"/>
      <c r="E25" s="603"/>
      <c r="F25" s="603"/>
      <c r="G25" s="603"/>
      <c r="H25" s="603"/>
      <c r="I25" s="603"/>
      <c r="J25" s="603"/>
      <c r="K25" s="603"/>
      <c r="L25" s="603"/>
      <c r="M25" s="1"/>
      <c r="N25" s="1"/>
    </row>
    <row r="26" spans="1:14" x14ac:dyDescent="0.3">
      <c r="A26" s="603"/>
      <c r="B26" s="603"/>
      <c r="C26" s="603"/>
      <c r="D26" s="603"/>
      <c r="E26" s="603"/>
      <c r="F26" s="603"/>
      <c r="G26" s="603"/>
      <c r="H26" s="603"/>
      <c r="I26" s="603"/>
      <c r="J26" s="603"/>
      <c r="K26" s="603"/>
      <c r="L26" s="603"/>
      <c r="M26" s="1"/>
      <c r="N26" s="1"/>
    </row>
    <row r="27" spans="1:14" x14ac:dyDescent="0.3">
      <c r="A27" s="1"/>
      <c r="B27" s="289"/>
      <c r="C27" s="28"/>
      <c r="D27" s="28"/>
      <c r="E27" s="28"/>
      <c r="F27" s="28"/>
      <c r="G27" s="28"/>
      <c r="H27" s="28"/>
      <c r="I27" s="28"/>
      <c r="J27" s="28"/>
      <c r="K27" s="28"/>
      <c r="L27" s="1"/>
      <c r="M27" s="1"/>
      <c r="N27" s="1"/>
    </row>
    <row r="28" spans="1:14" x14ac:dyDescent="0.3">
      <c r="A28" s="1"/>
      <c r="B28" s="289"/>
      <c r="C28" s="28"/>
      <c r="D28" s="28"/>
      <c r="E28" s="28"/>
      <c r="F28" s="28"/>
      <c r="G28" s="28"/>
      <c r="H28" s="28"/>
      <c r="I28" s="28"/>
      <c r="J28" s="28"/>
      <c r="K28" s="28"/>
      <c r="L28" s="1"/>
      <c r="M28" s="1"/>
      <c r="N28" s="1"/>
    </row>
    <row r="29" spans="1:14" x14ac:dyDescent="0.3">
      <c r="A29" s="1"/>
      <c r="B29" s="289"/>
      <c r="C29" s="28"/>
      <c r="D29" s="28"/>
      <c r="E29" s="28"/>
      <c r="F29" s="28"/>
      <c r="G29" s="28"/>
      <c r="H29" s="28"/>
      <c r="I29" s="28"/>
      <c r="J29" s="28"/>
      <c r="K29" s="28"/>
      <c r="L29" s="1"/>
      <c r="M29" s="1"/>
      <c r="N29" s="1"/>
    </row>
    <row r="30" spans="1:14" x14ac:dyDescent="0.3">
      <c r="A30" s="1"/>
      <c r="B30" s="289"/>
      <c r="C30" s="28"/>
      <c r="D30" s="28"/>
      <c r="E30" s="28"/>
      <c r="F30" s="28"/>
      <c r="G30" s="28"/>
      <c r="H30" s="28"/>
      <c r="I30" s="28"/>
      <c r="J30" s="28"/>
      <c r="K30" s="28"/>
      <c r="L30" s="1"/>
      <c r="M30" s="1"/>
      <c r="N30" s="1"/>
    </row>
    <row r="31" spans="1:14" x14ac:dyDescent="0.3">
      <c r="A31" s="1"/>
      <c r="B31" s="289"/>
      <c r="C31" s="28"/>
      <c r="D31" s="28"/>
      <c r="E31" s="28"/>
      <c r="F31" s="28"/>
      <c r="G31" s="28"/>
      <c r="H31" s="28"/>
      <c r="I31" s="28"/>
      <c r="J31" s="28"/>
      <c r="K31" s="28"/>
      <c r="L31" s="1"/>
      <c r="M31" s="1"/>
      <c r="N31" s="1"/>
    </row>
  </sheetData>
  <mergeCells count="1">
    <mergeCell ref="A25:L26"/>
  </mergeCells>
  <pageMargins left="0.31496062992125984" right="0.31496062992125984" top="0.39370078740157483" bottom="0.39370078740157483" header="0.31496062992125984" footer="0.31496062992125984"/>
  <pageSetup paperSize="9" scale="6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B233-5FB4-4715-A369-94A2FF497C3C}">
  <sheetPr>
    <tabColor theme="6"/>
    <pageSetUpPr fitToPage="1"/>
  </sheetPr>
  <dimension ref="A1:K28"/>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63.19921875" customWidth="1"/>
    <col min="2" max="2" width="15.69921875" style="292" customWidth="1"/>
    <col min="3" max="8" width="11.19921875" style="30"/>
    <col min="9" max="9" width="34.59765625" customWidth="1"/>
  </cols>
  <sheetData>
    <row r="1" spans="1:10" s="234" customFormat="1" ht="19.2" thickBot="1" x14ac:dyDescent="0.45">
      <c r="A1" s="239" t="s">
        <v>393</v>
      </c>
      <c r="B1" s="229"/>
      <c r="C1" s="229">
        <v>2019</v>
      </c>
      <c r="D1" s="229">
        <v>2020</v>
      </c>
      <c r="E1" s="229">
        <v>2021</v>
      </c>
      <c r="F1" s="229">
        <v>2022</v>
      </c>
      <c r="G1" s="235">
        <v>2023</v>
      </c>
      <c r="H1" s="232" t="s">
        <v>1</v>
      </c>
      <c r="I1" s="241" t="s">
        <v>223</v>
      </c>
      <c r="J1" s="240"/>
    </row>
    <row r="2" spans="1:10" ht="14.4" thickTop="1" x14ac:dyDescent="0.3">
      <c r="A2" s="20" t="s">
        <v>394</v>
      </c>
      <c r="B2" s="295"/>
      <c r="C2" s="141"/>
      <c r="D2" s="141"/>
      <c r="E2" s="141"/>
      <c r="F2" s="141"/>
      <c r="G2" s="142"/>
      <c r="H2" s="141"/>
      <c r="I2" s="22"/>
      <c r="J2" s="1"/>
    </row>
    <row r="3" spans="1:10" x14ac:dyDescent="0.3">
      <c r="A3" s="23" t="s">
        <v>395</v>
      </c>
      <c r="B3" s="295" t="s">
        <v>238</v>
      </c>
      <c r="C3" s="141" t="s">
        <v>2</v>
      </c>
      <c r="D3" s="141" t="s">
        <v>2</v>
      </c>
      <c r="E3" s="43">
        <v>0.96499999999999997</v>
      </c>
      <c r="F3" s="43">
        <v>0.98099999999999998</v>
      </c>
      <c r="G3" s="85">
        <v>0.98599999999999999</v>
      </c>
      <c r="H3" s="141" t="s">
        <v>10</v>
      </c>
      <c r="I3" s="22" t="s">
        <v>909</v>
      </c>
      <c r="J3" s="1"/>
    </row>
    <row r="4" spans="1:10" ht="14.4" thickBot="1" x14ac:dyDescent="0.35">
      <c r="A4" s="40" t="s">
        <v>396</v>
      </c>
      <c r="B4" s="291" t="s">
        <v>293</v>
      </c>
      <c r="C4" s="29" t="s">
        <v>2</v>
      </c>
      <c r="D4" s="29" t="s">
        <v>2</v>
      </c>
      <c r="E4" s="29">
        <v>207</v>
      </c>
      <c r="F4" s="29">
        <v>208</v>
      </c>
      <c r="G4" s="67">
        <v>219</v>
      </c>
      <c r="H4" s="29" t="s">
        <v>10</v>
      </c>
      <c r="I4" s="24"/>
      <c r="J4" s="1"/>
    </row>
    <row r="5" spans="1:10" s="8" customFormat="1" ht="14.4" thickTop="1" x14ac:dyDescent="0.3">
      <c r="A5" s="20" t="s">
        <v>911</v>
      </c>
      <c r="B5" s="294"/>
      <c r="C5" s="221"/>
      <c r="D5" s="221"/>
      <c r="E5" s="221"/>
      <c r="F5" s="221"/>
      <c r="G5" s="222"/>
      <c r="H5" s="221"/>
      <c r="I5" s="21"/>
      <c r="J5" s="7"/>
    </row>
    <row r="6" spans="1:10" x14ac:dyDescent="0.3">
      <c r="A6" s="23" t="s">
        <v>397</v>
      </c>
      <c r="B6" s="295" t="s">
        <v>398</v>
      </c>
      <c r="C6" s="141" t="s">
        <v>2</v>
      </c>
      <c r="D6" s="141" t="s">
        <v>2</v>
      </c>
      <c r="E6" s="141" t="s">
        <v>2</v>
      </c>
      <c r="F6" s="141">
        <v>700</v>
      </c>
      <c r="G6" s="142">
        <v>750</v>
      </c>
      <c r="H6" s="141" t="s">
        <v>10</v>
      </c>
      <c r="I6" s="144" t="s">
        <v>910</v>
      </c>
      <c r="J6" s="1"/>
    </row>
    <row r="7" spans="1:10" x14ac:dyDescent="0.3">
      <c r="A7" s="23" t="s">
        <v>912</v>
      </c>
      <c r="B7" s="295" t="s">
        <v>238</v>
      </c>
      <c r="C7" s="141" t="s">
        <v>2</v>
      </c>
      <c r="D7" s="34" t="s">
        <v>2</v>
      </c>
      <c r="E7" s="43">
        <v>0.97699999999999998</v>
      </c>
      <c r="F7" s="43">
        <v>0.97</v>
      </c>
      <c r="G7" s="85">
        <v>0.93500000000000005</v>
      </c>
      <c r="H7" s="141" t="s">
        <v>10</v>
      </c>
      <c r="I7" s="22"/>
      <c r="J7" s="1"/>
    </row>
    <row r="8" spans="1:10" ht="14.4" thickBot="1" x14ac:dyDescent="0.35">
      <c r="A8" s="40" t="s">
        <v>913</v>
      </c>
      <c r="B8" s="291" t="s">
        <v>399</v>
      </c>
      <c r="C8" s="29" t="s">
        <v>400</v>
      </c>
      <c r="D8" s="29" t="s">
        <v>400</v>
      </c>
      <c r="E8" s="29" t="s">
        <v>400</v>
      </c>
      <c r="F8" s="29" t="s">
        <v>400</v>
      </c>
      <c r="G8" s="67" t="s">
        <v>400</v>
      </c>
      <c r="H8" s="29" t="s">
        <v>10</v>
      </c>
      <c r="I8" s="24"/>
      <c r="J8" s="1"/>
    </row>
    <row r="9" spans="1:10" s="8" customFormat="1" ht="14.4" thickTop="1" x14ac:dyDescent="0.3">
      <c r="A9" s="20" t="s">
        <v>401</v>
      </c>
      <c r="B9" s="294"/>
      <c r="C9" s="221"/>
      <c r="D9" s="221"/>
      <c r="E9" s="221"/>
      <c r="F9" s="221"/>
      <c r="G9" s="222"/>
      <c r="H9" s="221"/>
      <c r="I9" s="21"/>
      <c r="J9" s="7"/>
    </row>
    <row r="10" spans="1:10" s="8" customFormat="1" x14ac:dyDescent="0.3">
      <c r="A10" s="20" t="s">
        <v>402</v>
      </c>
      <c r="B10" s="294"/>
      <c r="C10" s="221"/>
      <c r="D10" s="221"/>
      <c r="E10" s="221"/>
      <c r="F10" s="221"/>
      <c r="G10" s="222"/>
      <c r="H10" s="221"/>
      <c r="I10" s="21"/>
      <c r="J10" s="7"/>
    </row>
    <row r="11" spans="1:10" x14ac:dyDescent="0.3">
      <c r="A11" s="23" t="s">
        <v>403</v>
      </c>
      <c r="B11" s="295" t="s">
        <v>404</v>
      </c>
      <c r="C11" s="141">
        <v>5</v>
      </c>
      <c r="D11" s="141">
        <v>5</v>
      </c>
      <c r="E11" s="141">
        <v>10</v>
      </c>
      <c r="F11" s="141">
        <v>10</v>
      </c>
      <c r="G11" s="142">
        <v>10</v>
      </c>
      <c r="H11" s="43">
        <v>0</v>
      </c>
      <c r="I11" s="22"/>
      <c r="J11" s="1"/>
    </row>
    <row r="12" spans="1:10" x14ac:dyDescent="0.3">
      <c r="A12" s="23" t="s">
        <v>914</v>
      </c>
      <c r="B12" s="295" t="s">
        <v>238</v>
      </c>
      <c r="C12" s="141" t="s">
        <v>2</v>
      </c>
      <c r="D12" s="141" t="s">
        <v>2</v>
      </c>
      <c r="E12" s="141" t="s">
        <v>2</v>
      </c>
      <c r="F12" s="43">
        <v>0.98399999999999999</v>
      </c>
      <c r="G12" s="85">
        <v>0.995</v>
      </c>
      <c r="H12" s="141" t="s">
        <v>10</v>
      </c>
      <c r="I12" s="22"/>
      <c r="J12" s="1"/>
    </row>
    <row r="13" spans="1:10" ht="14.4" thickBot="1" x14ac:dyDescent="0.35">
      <c r="A13" s="40" t="s">
        <v>915</v>
      </c>
      <c r="B13" s="291" t="s">
        <v>293</v>
      </c>
      <c r="C13" s="29" t="s">
        <v>2</v>
      </c>
      <c r="D13" s="29" t="s">
        <v>2</v>
      </c>
      <c r="E13" s="29">
        <v>19</v>
      </c>
      <c r="F13" s="29">
        <v>33</v>
      </c>
      <c r="G13" s="67">
        <v>53</v>
      </c>
      <c r="H13" s="44">
        <f>(G13-F13)/F13</f>
        <v>0.60606060606060608</v>
      </c>
      <c r="I13" s="24"/>
      <c r="J13" s="1"/>
    </row>
    <row r="14" spans="1:10" s="8" customFormat="1" ht="14.4" thickTop="1" x14ac:dyDescent="0.3">
      <c r="A14" s="20" t="s">
        <v>405</v>
      </c>
      <c r="B14" s="294"/>
      <c r="C14" s="221"/>
      <c r="D14" s="221"/>
      <c r="E14" s="221"/>
      <c r="F14" s="221"/>
      <c r="G14" s="222"/>
      <c r="H14" s="221"/>
      <c r="I14" s="21"/>
      <c r="J14" s="7"/>
    </row>
    <row r="15" spans="1:10" x14ac:dyDescent="0.3">
      <c r="A15" s="214" t="s">
        <v>407</v>
      </c>
      <c r="B15" s="305" t="s">
        <v>406</v>
      </c>
      <c r="C15" s="141" t="s">
        <v>2</v>
      </c>
      <c r="D15" s="141" t="s">
        <v>2</v>
      </c>
      <c r="E15" s="141" t="s">
        <v>2</v>
      </c>
      <c r="F15" s="141" t="s">
        <v>75</v>
      </c>
      <c r="G15" s="142" t="s">
        <v>78</v>
      </c>
      <c r="H15" s="141" t="s">
        <v>10</v>
      </c>
      <c r="I15" s="22"/>
      <c r="J15" s="1"/>
    </row>
    <row r="16" spans="1:10" ht="14.4" thickBot="1" x14ac:dyDescent="0.35">
      <c r="A16" s="40" t="s">
        <v>408</v>
      </c>
      <c r="B16" s="291" t="s">
        <v>293</v>
      </c>
      <c r="C16" s="29" t="s">
        <v>2</v>
      </c>
      <c r="D16" s="29" t="s">
        <v>2</v>
      </c>
      <c r="E16" s="29" t="s">
        <v>2</v>
      </c>
      <c r="F16" s="29" t="s">
        <v>76</v>
      </c>
      <c r="G16" s="67" t="s">
        <v>77</v>
      </c>
      <c r="H16" s="29" t="s">
        <v>10</v>
      </c>
      <c r="I16" s="24"/>
      <c r="J16" s="1"/>
    </row>
    <row r="17" spans="1:11" s="8" customFormat="1" ht="14.4" thickTop="1" x14ac:dyDescent="0.3">
      <c r="A17" s="20" t="s">
        <v>409</v>
      </c>
      <c r="B17" s="294"/>
      <c r="C17" s="221"/>
      <c r="D17" s="221"/>
      <c r="E17" s="221"/>
      <c r="F17" s="221"/>
      <c r="G17" s="222"/>
      <c r="H17" s="221"/>
      <c r="I17" s="21"/>
      <c r="J17" s="7"/>
    </row>
    <row r="18" spans="1:11" s="8" customFormat="1" x14ac:dyDescent="0.3">
      <c r="A18" s="20" t="s">
        <v>410</v>
      </c>
      <c r="B18" s="294" t="s">
        <v>238</v>
      </c>
      <c r="C18" s="33">
        <v>1</v>
      </c>
      <c r="D18" s="33">
        <v>1</v>
      </c>
      <c r="E18" s="33">
        <v>1</v>
      </c>
      <c r="F18" s="33">
        <v>1</v>
      </c>
      <c r="G18" s="75">
        <v>1</v>
      </c>
      <c r="H18" s="221" t="s">
        <v>2</v>
      </c>
      <c r="I18" s="21"/>
      <c r="J18" s="7"/>
    </row>
    <row r="19" spans="1:11" s="8" customFormat="1" x14ac:dyDescent="0.3">
      <c r="A19" s="20" t="s">
        <v>916</v>
      </c>
      <c r="B19" s="294" t="s">
        <v>46</v>
      </c>
      <c r="C19" s="216">
        <v>3779</v>
      </c>
      <c r="D19" s="216">
        <v>3765</v>
      </c>
      <c r="E19" s="216">
        <v>4566</v>
      </c>
      <c r="F19" s="216">
        <v>5354</v>
      </c>
      <c r="G19" s="217">
        <v>5274</v>
      </c>
      <c r="H19" s="42">
        <f>(G19-F19)/F19</f>
        <v>-1.4942099364960777E-2</v>
      </c>
      <c r="I19" s="21"/>
      <c r="J19" s="7"/>
    </row>
    <row r="20" spans="1:11" x14ac:dyDescent="0.3">
      <c r="A20" s="23" t="s">
        <v>411</v>
      </c>
      <c r="B20" s="295"/>
      <c r="C20" s="159">
        <v>843</v>
      </c>
      <c r="D20" s="159">
        <v>754</v>
      </c>
      <c r="E20" s="159">
        <v>1323</v>
      </c>
      <c r="F20" s="159">
        <v>1782</v>
      </c>
      <c r="G20" s="162">
        <v>1625</v>
      </c>
      <c r="H20" s="43">
        <f t="shared" ref="H20:H24" si="0">(G20-F20)/F20</f>
        <v>-8.8103254769921438E-2</v>
      </c>
      <c r="I20" s="22"/>
      <c r="J20" s="1"/>
    </row>
    <row r="21" spans="1:11" x14ac:dyDescent="0.3">
      <c r="A21" s="23" t="s">
        <v>412</v>
      </c>
      <c r="B21" s="295"/>
      <c r="C21" s="159">
        <v>280</v>
      </c>
      <c r="D21" s="159">
        <v>306</v>
      </c>
      <c r="E21" s="159">
        <v>322</v>
      </c>
      <c r="F21" s="159">
        <v>380</v>
      </c>
      <c r="G21" s="162">
        <v>363</v>
      </c>
      <c r="H21" s="43">
        <f t="shared" si="0"/>
        <v>-4.4736842105263158E-2</v>
      </c>
      <c r="I21" s="22"/>
      <c r="J21" s="1"/>
    </row>
    <row r="22" spans="1:11" x14ac:dyDescent="0.3">
      <c r="A22" s="23" t="s">
        <v>413</v>
      </c>
      <c r="B22" s="295"/>
      <c r="C22" s="159">
        <v>141</v>
      </c>
      <c r="D22" s="159">
        <v>132</v>
      </c>
      <c r="E22" s="159">
        <v>133</v>
      </c>
      <c r="F22" s="159">
        <v>150</v>
      </c>
      <c r="G22" s="162">
        <v>171</v>
      </c>
      <c r="H22" s="43">
        <f t="shared" si="0"/>
        <v>0.14000000000000001</v>
      </c>
      <c r="I22" s="22"/>
      <c r="J22" s="1"/>
    </row>
    <row r="23" spans="1:11" x14ac:dyDescent="0.3">
      <c r="A23" s="52" t="s">
        <v>414</v>
      </c>
      <c r="B23" s="295"/>
      <c r="C23" s="159">
        <v>139</v>
      </c>
      <c r="D23" s="159">
        <v>174</v>
      </c>
      <c r="E23" s="159">
        <v>189</v>
      </c>
      <c r="F23" s="159">
        <v>230</v>
      </c>
      <c r="G23" s="162">
        <v>192</v>
      </c>
      <c r="H23" s="43">
        <f t="shared" si="0"/>
        <v>-0.16521739130434782</v>
      </c>
      <c r="I23" s="22"/>
      <c r="J23" s="1"/>
    </row>
    <row r="24" spans="1:11" ht="14.4" thickBot="1" x14ac:dyDescent="0.35">
      <c r="A24" s="40" t="s">
        <v>415</v>
      </c>
      <c r="B24" s="291"/>
      <c r="C24" s="62">
        <v>2656</v>
      </c>
      <c r="D24" s="62">
        <v>2705</v>
      </c>
      <c r="E24" s="62">
        <v>2921</v>
      </c>
      <c r="F24" s="62">
        <v>3192</v>
      </c>
      <c r="G24" s="89">
        <v>3286</v>
      </c>
      <c r="H24" s="44">
        <f t="shared" si="0"/>
        <v>2.944862155388471E-2</v>
      </c>
      <c r="I24" s="24"/>
      <c r="J24" s="1"/>
    </row>
    <row r="25" spans="1:11" s="172" customFormat="1" ht="15.6" thickTop="1" x14ac:dyDescent="0.3">
      <c r="A25" s="198" t="s">
        <v>416</v>
      </c>
      <c r="B25" s="57"/>
      <c r="C25" s="213" t="s">
        <v>774</v>
      </c>
      <c r="D25" s="213" t="s">
        <v>774</v>
      </c>
      <c r="E25" s="545">
        <v>223.94</v>
      </c>
      <c r="F25" s="545">
        <v>118.76</v>
      </c>
      <c r="G25" s="544">
        <v>123.26</v>
      </c>
      <c r="H25" s="57" t="s">
        <v>10</v>
      </c>
      <c r="I25" s="274"/>
      <c r="J25" s="152"/>
      <c r="K25" s="32"/>
    </row>
    <row r="26" spans="1:11" ht="8.6999999999999993" customHeight="1" x14ac:dyDescent="0.3">
      <c r="A26" s="1"/>
      <c r="B26" s="289"/>
      <c r="C26" s="28"/>
      <c r="D26" s="28"/>
      <c r="E26" s="28"/>
      <c r="F26" s="28"/>
      <c r="G26" s="28"/>
      <c r="H26" s="28"/>
      <c r="I26" s="1"/>
      <c r="J26" s="1"/>
    </row>
    <row r="27" spans="1:11" x14ac:dyDescent="0.3">
      <c r="A27" s="581" t="s">
        <v>1012</v>
      </c>
      <c r="B27" s="581"/>
      <c r="C27" s="581"/>
      <c r="D27" s="581"/>
      <c r="E27" s="581"/>
      <c r="F27" s="581"/>
      <c r="G27" s="581"/>
      <c r="H27" s="581"/>
      <c r="I27" s="581"/>
      <c r="J27" s="1"/>
    </row>
    <row r="28" spans="1:11" x14ac:dyDescent="0.3">
      <c r="A28" s="581"/>
      <c r="B28" s="581"/>
      <c r="C28" s="581"/>
      <c r="D28" s="581"/>
      <c r="E28" s="581"/>
      <c r="F28" s="581"/>
      <c r="G28" s="581"/>
      <c r="H28" s="581"/>
      <c r="I28" s="581"/>
      <c r="J28" s="1"/>
    </row>
  </sheetData>
  <mergeCells count="1">
    <mergeCell ref="A27:I28"/>
  </mergeCells>
  <pageMargins left="0.31496062992125984" right="0.31496062992125984" top="0.39370078740157483" bottom="0.39370078740157483" header="0.31496062992125984" footer="0.31496062992125984"/>
  <pageSetup paperSize="9" scale="74" orientation="landscape" r:id="rId1"/>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2B14-99CF-4D66-93A9-6DFE3F261595}">
  <sheetPr>
    <tabColor theme="1"/>
  </sheetPr>
  <dimension ref="A1:D92"/>
  <sheetViews>
    <sheetView view="pageBreakPreview" zoomScaleNormal="70" zoomScaleSheetLayoutView="100" workbookViewId="0">
      <pane xSplit="1" ySplit="5" topLeftCell="B83" activePane="bottomRight" state="frozen"/>
      <selection pane="topRight" activeCell="B1" sqref="B1"/>
      <selection pane="bottomLeft" activeCell="A6" sqref="A6"/>
      <selection pane="bottomRight" activeCell="A68" sqref="A68"/>
    </sheetView>
  </sheetViews>
  <sheetFormatPr baseColWidth="10" defaultColWidth="11.3984375" defaultRowHeight="13.8" x14ac:dyDescent="0.3"/>
  <cols>
    <col min="1" max="1" width="16.69921875" style="172" customWidth="1"/>
    <col min="2" max="2" width="36.8984375" style="32" customWidth="1"/>
    <col min="3" max="3" width="83.69921875" style="32" customWidth="1"/>
    <col min="4" max="4" width="133.19921875" style="32" customWidth="1"/>
  </cols>
  <sheetData>
    <row r="1" spans="1:4" ht="18.600000000000001" x14ac:dyDescent="0.4">
      <c r="A1" s="604" t="s">
        <v>1170</v>
      </c>
      <c r="B1" s="604"/>
      <c r="C1" s="604"/>
      <c r="D1" s="604"/>
    </row>
    <row r="2" spans="1:4" x14ac:dyDescent="0.3">
      <c r="A2" s="605" t="s">
        <v>917</v>
      </c>
      <c r="B2" s="605"/>
      <c r="C2" s="605"/>
      <c r="D2" s="605"/>
    </row>
    <row r="3" spans="1:4" ht="27" customHeight="1" x14ac:dyDescent="0.3">
      <c r="A3" s="182" t="s">
        <v>536</v>
      </c>
      <c r="B3" s="182" t="s">
        <v>537</v>
      </c>
      <c r="C3" s="182" t="s">
        <v>538</v>
      </c>
      <c r="D3" s="182" t="s">
        <v>539</v>
      </c>
    </row>
    <row r="4" spans="1:4" x14ac:dyDescent="0.3">
      <c r="A4" s="607" t="s">
        <v>540</v>
      </c>
      <c r="B4" s="608"/>
      <c r="C4" s="279"/>
      <c r="D4" s="279"/>
    </row>
    <row r="5" spans="1:4" ht="13.95" customHeight="1" x14ac:dyDescent="0.3">
      <c r="A5" s="609" t="s">
        <v>553</v>
      </c>
      <c r="B5" s="610"/>
      <c r="C5" s="611"/>
      <c r="D5" s="280"/>
    </row>
    <row r="6" spans="1:4" x14ac:dyDescent="0.3">
      <c r="A6" s="559" t="s">
        <v>108</v>
      </c>
      <c r="B6" s="173" t="s">
        <v>541</v>
      </c>
      <c r="C6" s="173" t="s">
        <v>856</v>
      </c>
      <c r="D6" s="173" t="s">
        <v>542</v>
      </c>
    </row>
    <row r="7" spans="1:4" x14ac:dyDescent="0.3">
      <c r="A7" s="559" t="s">
        <v>109</v>
      </c>
      <c r="B7" s="173" t="s">
        <v>541</v>
      </c>
      <c r="C7" s="173" t="s">
        <v>856</v>
      </c>
      <c r="D7" s="173" t="s">
        <v>543</v>
      </c>
    </row>
    <row r="8" spans="1:4" x14ac:dyDescent="0.3">
      <c r="A8" s="559" t="s">
        <v>110</v>
      </c>
      <c r="B8" s="173" t="s">
        <v>541</v>
      </c>
      <c r="C8" s="173" t="s">
        <v>856</v>
      </c>
      <c r="D8" s="173" t="s">
        <v>544</v>
      </c>
    </row>
    <row r="9" spans="1:4" x14ac:dyDescent="0.3">
      <c r="A9" s="559" t="s">
        <v>111</v>
      </c>
      <c r="B9" s="173" t="s">
        <v>541</v>
      </c>
      <c r="C9" s="173" t="s">
        <v>856</v>
      </c>
      <c r="D9" s="173" t="s">
        <v>918</v>
      </c>
    </row>
    <row r="10" spans="1:4" ht="41.4" x14ac:dyDescent="0.3">
      <c r="A10" s="559" t="s">
        <v>112</v>
      </c>
      <c r="B10" s="173" t="s">
        <v>545</v>
      </c>
      <c r="C10" s="173" t="s">
        <v>857</v>
      </c>
      <c r="D10" s="173" t="s">
        <v>546</v>
      </c>
    </row>
    <row r="11" spans="1:4" ht="27.6" x14ac:dyDescent="0.3">
      <c r="A11" s="559" t="s">
        <v>113</v>
      </c>
      <c r="B11" s="173" t="s">
        <v>547</v>
      </c>
      <c r="C11" s="173" t="s">
        <v>858</v>
      </c>
      <c r="D11" s="173" t="s">
        <v>919</v>
      </c>
    </row>
    <row r="12" spans="1:4" ht="27.6" x14ac:dyDescent="0.3">
      <c r="A12" s="559" t="s">
        <v>114</v>
      </c>
      <c r="B12" s="173" t="s">
        <v>548</v>
      </c>
      <c r="C12" s="171" t="s">
        <v>549</v>
      </c>
      <c r="D12" s="173" t="s">
        <v>550</v>
      </c>
    </row>
    <row r="13" spans="1:4" ht="41.4" x14ac:dyDescent="0.3">
      <c r="A13" s="559" t="s">
        <v>115</v>
      </c>
      <c r="B13" s="173" t="s">
        <v>551</v>
      </c>
      <c r="C13" s="169" t="s">
        <v>1023</v>
      </c>
      <c r="D13" s="173" t="s">
        <v>552</v>
      </c>
    </row>
    <row r="14" spans="1:4" x14ac:dyDescent="0.3">
      <c r="A14" s="606" t="s">
        <v>554</v>
      </c>
      <c r="B14" s="606"/>
      <c r="C14" s="606"/>
      <c r="D14" s="606"/>
    </row>
    <row r="15" spans="1:4" ht="27.6" x14ac:dyDescent="0.3">
      <c r="A15" s="559" t="s">
        <v>116</v>
      </c>
      <c r="B15" s="173" t="s">
        <v>555</v>
      </c>
      <c r="C15" s="173" t="s">
        <v>859</v>
      </c>
      <c r="D15" s="173" t="s">
        <v>556</v>
      </c>
    </row>
    <row r="16" spans="1:4" ht="27.6" x14ac:dyDescent="0.3">
      <c r="A16" s="559" t="s">
        <v>117</v>
      </c>
      <c r="B16" s="173" t="s">
        <v>557</v>
      </c>
      <c r="C16" s="173" t="s">
        <v>926</v>
      </c>
      <c r="D16" s="173" t="s">
        <v>558</v>
      </c>
    </row>
    <row r="17" spans="1:4" ht="27.6" x14ac:dyDescent="0.3">
      <c r="A17" s="559" t="s">
        <v>118</v>
      </c>
      <c r="B17" s="173" t="s">
        <v>559</v>
      </c>
      <c r="C17" s="173" t="s">
        <v>926</v>
      </c>
      <c r="D17" s="173" t="s">
        <v>920</v>
      </c>
    </row>
    <row r="18" spans="1:4" x14ac:dyDescent="0.3">
      <c r="A18" s="606" t="s">
        <v>560</v>
      </c>
      <c r="B18" s="606"/>
      <c r="C18" s="606"/>
      <c r="D18" s="606"/>
    </row>
    <row r="19" spans="1:4" ht="82.8" x14ac:dyDescent="0.3">
      <c r="A19" s="559" t="s">
        <v>119</v>
      </c>
      <c r="B19" s="173" t="s">
        <v>561</v>
      </c>
      <c r="C19" s="173" t="s">
        <v>1024</v>
      </c>
      <c r="D19" s="173" t="s">
        <v>562</v>
      </c>
    </row>
    <row r="20" spans="1:4" ht="27.6" x14ac:dyDescent="0.3">
      <c r="A20" s="559" t="s">
        <v>120</v>
      </c>
      <c r="B20" s="173" t="s">
        <v>563</v>
      </c>
      <c r="C20" s="173" t="s">
        <v>860</v>
      </c>
      <c r="D20" s="173"/>
    </row>
    <row r="21" spans="1:4" ht="27.6" x14ac:dyDescent="0.3">
      <c r="A21" s="559" t="s">
        <v>121</v>
      </c>
      <c r="B21" s="173" t="s">
        <v>564</v>
      </c>
      <c r="C21" s="173" t="s">
        <v>861</v>
      </c>
      <c r="D21" s="173"/>
    </row>
    <row r="22" spans="1:4" ht="110.4" x14ac:dyDescent="0.3">
      <c r="A22" s="559" t="s">
        <v>122</v>
      </c>
      <c r="B22" s="173" t="s">
        <v>565</v>
      </c>
      <c r="C22" s="173" t="s">
        <v>1025</v>
      </c>
      <c r="D22" s="173"/>
    </row>
    <row r="23" spans="1:4" ht="55.2" x14ac:dyDescent="0.3">
      <c r="A23" s="559" t="s">
        <v>123</v>
      </c>
      <c r="B23" s="173" t="s">
        <v>566</v>
      </c>
      <c r="C23" s="173" t="s">
        <v>1026</v>
      </c>
      <c r="D23" s="173"/>
    </row>
    <row r="24" spans="1:4" ht="41.4" x14ac:dyDescent="0.3">
      <c r="A24" s="559" t="s">
        <v>124</v>
      </c>
      <c r="B24" s="173" t="s">
        <v>567</v>
      </c>
      <c r="C24" s="173" t="s">
        <v>1027</v>
      </c>
      <c r="D24" s="173" t="s">
        <v>568</v>
      </c>
    </row>
    <row r="25" spans="1:4" ht="55.2" x14ac:dyDescent="0.3">
      <c r="A25" s="559" t="s">
        <v>125</v>
      </c>
      <c r="B25" s="173" t="s">
        <v>569</v>
      </c>
      <c r="C25" s="173" t="s">
        <v>1028</v>
      </c>
      <c r="D25" s="173"/>
    </row>
    <row r="26" spans="1:4" ht="82.8" x14ac:dyDescent="0.3">
      <c r="A26" s="559" t="s">
        <v>126</v>
      </c>
      <c r="B26" s="173" t="s">
        <v>570</v>
      </c>
      <c r="C26" s="173" t="s">
        <v>862</v>
      </c>
      <c r="D26" s="173"/>
    </row>
    <row r="27" spans="1:4" ht="41.4" x14ac:dyDescent="0.3">
      <c r="A27" s="559" t="s">
        <v>127</v>
      </c>
      <c r="B27" s="173" t="s">
        <v>571</v>
      </c>
      <c r="C27" s="173" t="s">
        <v>1029</v>
      </c>
      <c r="D27" s="173" t="s">
        <v>572</v>
      </c>
    </row>
    <row r="28" spans="1:4" ht="27.6" x14ac:dyDescent="0.3">
      <c r="A28" s="559" t="s">
        <v>128</v>
      </c>
      <c r="B28" s="173" t="s">
        <v>573</v>
      </c>
      <c r="C28" s="173" t="s">
        <v>1030</v>
      </c>
      <c r="D28" s="173"/>
    </row>
    <row r="29" spans="1:4" x14ac:dyDescent="0.3">
      <c r="A29" s="559" t="s">
        <v>129</v>
      </c>
      <c r="B29" s="173" t="s">
        <v>574</v>
      </c>
      <c r="C29" s="171" t="s">
        <v>575</v>
      </c>
      <c r="D29" s="173"/>
    </row>
    <row r="30" spans="1:4" x14ac:dyDescent="0.3">
      <c r="A30" s="559" t="s">
        <v>130</v>
      </c>
      <c r="B30" s="173" t="s">
        <v>576</v>
      </c>
      <c r="C30" s="171" t="s">
        <v>575</v>
      </c>
      <c r="D30" s="173"/>
    </row>
    <row r="31" spans="1:4" x14ac:dyDescent="0.3">
      <c r="A31" s="559" t="s">
        <v>131</v>
      </c>
      <c r="B31" s="173" t="s">
        <v>577</v>
      </c>
      <c r="C31" s="173" t="s">
        <v>863</v>
      </c>
      <c r="D31" s="173"/>
    </row>
    <row r="32" spans="1:4" x14ac:dyDescent="0.3">
      <c r="A32" s="606" t="s">
        <v>578</v>
      </c>
      <c r="B32" s="606"/>
      <c r="C32" s="606"/>
      <c r="D32" s="606"/>
    </row>
    <row r="33" spans="1:4" ht="27" customHeight="1" x14ac:dyDescent="0.3">
      <c r="A33" s="559" t="s">
        <v>132</v>
      </c>
      <c r="B33" s="173" t="s">
        <v>579</v>
      </c>
      <c r="C33" s="173" t="s">
        <v>1031</v>
      </c>
      <c r="D33" s="173"/>
    </row>
    <row r="34" spans="1:4" ht="82.8" x14ac:dyDescent="0.3">
      <c r="A34" s="559" t="s">
        <v>133</v>
      </c>
      <c r="B34" s="173" t="s">
        <v>580</v>
      </c>
      <c r="C34" s="173" t="s">
        <v>927</v>
      </c>
      <c r="D34" s="195" t="s">
        <v>854</v>
      </c>
    </row>
    <row r="35" spans="1:4" ht="27.6" x14ac:dyDescent="0.3">
      <c r="A35" s="559" t="s">
        <v>134</v>
      </c>
      <c r="B35" s="173" t="s">
        <v>581</v>
      </c>
      <c r="C35" s="173" t="s">
        <v>864</v>
      </c>
      <c r="D35" s="173"/>
    </row>
    <row r="36" spans="1:4" ht="27.6" x14ac:dyDescent="0.3">
      <c r="A36" s="559" t="s">
        <v>135</v>
      </c>
      <c r="B36" s="173" t="s">
        <v>582</v>
      </c>
      <c r="C36" s="173" t="s">
        <v>864</v>
      </c>
      <c r="D36" s="173"/>
    </row>
    <row r="37" spans="1:4" ht="28.95" customHeight="1" x14ac:dyDescent="0.3">
      <c r="A37" s="559" t="s">
        <v>136</v>
      </c>
      <c r="B37" s="173" t="s">
        <v>583</v>
      </c>
      <c r="C37" s="173" t="s">
        <v>864</v>
      </c>
      <c r="D37" s="173"/>
    </row>
    <row r="38" spans="1:4" ht="69" x14ac:dyDescent="0.3">
      <c r="A38" s="559" t="s">
        <v>137</v>
      </c>
      <c r="B38" s="173" t="s">
        <v>584</v>
      </c>
      <c r="C38" s="173" t="s">
        <v>865</v>
      </c>
      <c r="D38" s="169" t="s">
        <v>585</v>
      </c>
    </row>
    <row r="39" spans="1:4" ht="27.6" x14ac:dyDescent="0.3">
      <c r="A39" s="559" t="s">
        <v>138</v>
      </c>
      <c r="B39" s="173" t="s">
        <v>586</v>
      </c>
      <c r="C39" s="173" t="s">
        <v>866</v>
      </c>
      <c r="D39" s="173" t="s">
        <v>587</v>
      </c>
    </row>
    <row r="40" spans="1:4" x14ac:dyDescent="0.3">
      <c r="A40" s="606" t="s">
        <v>588</v>
      </c>
      <c r="B40" s="606"/>
      <c r="C40" s="606"/>
      <c r="D40" s="606"/>
    </row>
    <row r="41" spans="1:4" ht="41.4" x14ac:dyDescent="0.3">
      <c r="A41" s="559" t="s">
        <v>139</v>
      </c>
      <c r="B41" s="173" t="s">
        <v>589</v>
      </c>
      <c r="C41" s="173" t="s">
        <v>1022</v>
      </c>
      <c r="D41" s="173"/>
    </row>
    <row r="42" spans="1:4" ht="41.4" x14ac:dyDescent="0.3">
      <c r="A42" s="559" t="s">
        <v>140</v>
      </c>
      <c r="B42" s="173" t="s">
        <v>590</v>
      </c>
      <c r="C42" s="173" t="s">
        <v>1018</v>
      </c>
      <c r="D42" s="173"/>
    </row>
    <row r="43" spans="1:4" x14ac:dyDescent="0.3">
      <c r="A43" s="613" t="s">
        <v>591</v>
      </c>
      <c r="B43" s="613"/>
      <c r="C43" s="613"/>
      <c r="D43" s="613"/>
    </row>
    <row r="44" spans="1:4" ht="27.6" x14ac:dyDescent="0.3">
      <c r="A44" s="559" t="s">
        <v>141</v>
      </c>
      <c r="B44" s="173" t="s">
        <v>592</v>
      </c>
      <c r="C44" s="173" t="s">
        <v>867</v>
      </c>
      <c r="D44" s="173"/>
    </row>
    <row r="45" spans="1:4" ht="55.2" x14ac:dyDescent="0.3">
      <c r="A45" s="559" t="s">
        <v>142</v>
      </c>
      <c r="B45" s="173" t="s">
        <v>593</v>
      </c>
      <c r="C45" s="173" t="s">
        <v>928</v>
      </c>
      <c r="D45" s="173" t="s">
        <v>921</v>
      </c>
    </row>
    <row r="46" spans="1:4" ht="55.2" x14ac:dyDescent="0.3">
      <c r="A46" s="559" t="s">
        <v>143</v>
      </c>
      <c r="B46" s="173" t="s">
        <v>594</v>
      </c>
      <c r="C46" s="173" t="s">
        <v>929</v>
      </c>
      <c r="D46" s="173"/>
    </row>
    <row r="47" spans="1:4" x14ac:dyDescent="0.3">
      <c r="A47" s="612" t="s">
        <v>595</v>
      </c>
      <c r="B47" s="612"/>
      <c r="C47" s="612"/>
      <c r="D47" s="612"/>
    </row>
    <row r="48" spans="1:4" x14ac:dyDescent="0.3">
      <c r="A48" s="613" t="s">
        <v>596</v>
      </c>
      <c r="B48" s="613"/>
      <c r="C48" s="613"/>
      <c r="D48" s="613"/>
    </row>
    <row r="49" spans="1:4" x14ac:dyDescent="0.3">
      <c r="A49" s="183" t="s">
        <v>144</v>
      </c>
      <c r="B49" s="183" t="s">
        <v>597</v>
      </c>
      <c r="C49" s="183"/>
      <c r="D49" s="183"/>
    </row>
    <row r="50" spans="1:4" ht="41.4" customHeight="1" x14ac:dyDescent="0.3">
      <c r="A50" s="616" t="s">
        <v>615</v>
      </c>
      <c r="B50" s="173" t="s">
        <v>598</v>
      </c>
      <c r="C50" s="173" t="s">
        <v>1015</v>
      </c>
      <c r="D50" s="173"/>
    </row>
    <row r="51" spans="1:4" ht="41.4" x14ac:dyDescent="0.3">
      <c r="A51" s="617"/>
      <c r="B51" s="173" t="s">
        <v>599</v>
      </c>
      <c r="C51" s="173" t="s">
        <v>1015</v>
      </c>
      <c r="D51" s="173"/>
    </row>
    <row r="52" spans="1:4" ht="27.6" x14ac:dyDescent="0.3">
      <c r="A52" s="618"/>
      <c r="B52" s="173" t="s">
        <v>600</v>
      </c>
      <c r="C52" s="173" t="s">
        <v>868</v>
      </c>
      <c r="D52" s="173"/>
    </row>
    <row r="53" spans="1:4" ht="41.4" x14ac:dyDescent="0.3">
      <c r="A53" s="171" t="s">
        <v>145</v>
      </c>
      <c r="B53" s="173" t="s">
        <v>601</v>
      </c>
      <c r="C53" s="173" t="s">
        <v>930</v>
      </c>
      <c r="D53" s="173"/>
    </row>
    <row r="54" spans="1:4" x14ac:dyDescent="0.3">
      <c r="A54" s="613" t="s">
        <v>602</v>
      </c>
      <c r="B54" s="613"/>
      <c r="C54" s="613"/>
      <c r="D54" s="613"/>
    </row>
    <row r="55" spans="1:4" x14ac:dyDescent="0.3">
      <c r="A55" s="183" t="s">
        <v>146</v>
      </c>
      <c r="B55" s="183" t="s">
        <v>603</v>
      </c>
      <c r="C55" s="170"/>
      <c r="D55" s="170"/>
    </row>
    <row r="56" spans="1:4" ht="82.8" x14ac:dyDescent="0.3">
      <c r="A56" s="171" t="s">
        <v>615</v>
      </c>
      <c r="B56" s="190" t="s">
        <v>969</v>
      </c>
      <c r="C56" s="173" t="s">
        <v>931</v>
      </c>
      <c r="D56" s="173"/>
    </row>
    <row r="57" spans="1:4" ht="82.8" x14ac:dyDescent="0.3">
      <c r="A57" s="171" t="s">
        <v>147</v>
      </c>
      <c r="B57" s="173" t="s">
        <v>604</v>
      </c>
      <c r="C57" s="173" t="s">
        <v>931</v>
      </c>
      <c r="D57" s="173" t="s">
        <v>922</v>
      </c>
    </row>
    <row r="58" spans="1:4" ht="41.4" x14ac:dyDescent="0.3">
      <c r="A58" s="171" t="s">
        <v>148</v>
      </c>
      <c r="B58" s="173" t="s">
        <v>605</v>
      </c>
      <c r="C58" s="173" t="s">
        <v>932</v>
      </c>
      <c r="D58" s="173"/>
    </row>
    <row r="59" spans="1:4" ht="41.4" x14ac:dyDescent="0.3">
      <c r="A59" s="171" t="s">
        <v>149</v>
      </c>
      <c r="B59" s="173" t="s">
        <v>606</v>
      </c>
      <c r="C59" s="173" t="s">
        <v>933</v>
      </c>
      <c r="D59" s="173" t="s">
        <v>922</v>
      </c>
    </row>
    <row r="60" spans="1:4" ht="41.4" x14ac:dyDescent="0.3">
      <c r="A60" s="171" t="s">
        <v>150</v>
      </c>
      <c r="B60" s="173" t="s">
        <v>607</v>
      </c>
      <c r="C60" s="173" t="s">
        <v>933</v>
      </c>
      <c r="D60" s="173"/>
    </row>
    <row r="61" spans="1:4" ht="41.4" x14ac:dyDescent="0.3">
      <c r="A61" s="171" t="s">
        <v>151</v>
      </c>
      <c r="B61" s="173" t="s">
        <v>608</v>
      </c>
      <c r="C61" s="173" t="s">
        <v>932</v>
      </c>
      <c r="D61" s="173"/>
    </row>
    <row r="62" spans="1:4" ht="28.8" x14ac:dyDescent="0.3">
      <c r="A62" s="171" t="s">
        <v>152</v>
      </c>
      <c r="B62" s="173" t="s">
        <v>934</v>
      </c>
      <c r="C62" s="173" t="s">
        <v>1016</v>
      </c>
      <c r="D62" s="169" t="s">
        <v>923</v>
      </c>
    </row>
    <row r="63" spans="1:4" s="184" customFormat="1" ht="27.6" x14ac:dyDescent="0.3">
      <c r="A63" s="309" t="s">
        <v>153</v>
      </c>
      <c r="B63" s="310" t="s">
        <v>609</v>
      </c>
      <c r="C63" s="311"/>
      <c r="D63" s="183" t="s">
        <v>610</v>
      </c>
    </row>
    <row r="64" spans="1:4" ht="69" x14ac:dyDescent="0.3">
      <c r="A64" s="171" t="s">
        <v>615</v>
      </c>
      <c r="B64" s="190" t="s">
        <v>617</v>
      </c>
      <c r="C64" s="173" t="s">
        <v>935</v>
      </c>
      <c r="D64" s="173" t="s">
        <v>611</v>
      </c>
    </row>
    <row r="65" spans="1:4" ht="41.4" x14ac:dyDescent="0.3">
      <c r="A65" s="171" t="s">
        <v>154</v>
      </c>
      <c r="B65" s="173" t="s">
        <v>612</v>
      </c>
      <c r="C65" s="173" t="s">
        <v>935</v>
      </c>
      <c r="D65" s="173" t="s">
        <v>611</v>
      </c>
    </row>
    <row r="66" spans="1:4" x14ac:dyDescent="0.3">
      <c r="A66" s="613" t="s">
        <v>613</v>
      </c>
      <c r="B66" s="613"/>
      <c r="C66" s="613"/>
      <c r="D66" s="613"/>
    </row>
    <row r="67" spans="1:4" s="184" customFormat="1" ht="13.95" customHeight="1" x14ac:dyDescent="0.3">
      <c r="A67" s="183" t="s">
        <v>966</v>
      </c>
      <c r="B67" s="183" t="s">
        <v>614</v>
      </c>
      <c r="C67" s="311"/>
      <c r="D67" s="183"/>
    </row>
    <row r="68" spans="1:4" ht="69" x14ac:dyDescent="0.3">
      <c r="A68" s="546" t="s">
        <v>616</v>
      </c>
      <c r="B68" s="173" t="s">
        <v>617</v>
      </c>
      <c r="C68" s="173" t="s">
        <v>869</v>
      </c>
      <c r="D68" s="173"/>
    </row>
    <row r="69" spans="1:4" ht="27.6" x14ac:dyDescent="0.3">
      <c r="A69" s="546" t="s">
        <v>155</v>
      </c>
      <c r="B69" s="173" t="s">
        <v>618</v>
      </c>
      <c r="C69" s="173" t="s">
        <v>936</v>
      </c>
      <c r="D69" s="173" t="s">
        <v>611</v>
      </c>
    </row>
    <row r="70" spans="1:4" ht="27.6" x14ac:dyDescent="0.3">
      <c r="A70" s="546" t="s">
        <v>156</v>
      </c>
      <c r="B70" s="173" t="s">
        <v>619</v>
      </c>
      <c r="C70" s="173" t="s">
        <v>937</v>
      </c>
      <c r="D70" s="173"/>
    </row>
    <row r="71" spans="1:4" ht="55.2" x14ac:dyDescent="0.3">
      <c r="A71" s="546" t="s">
        <v>157</v>
      </c>
      <c r="B71" s="173" t="s">
        <v>620</v>
      </c>
      <c r="C71" s="173" t="s">
        <v>1032</v>
      </c>
      <c r="D71" s="173"/>
    </row>
    <row r="72" spans="1:4" ht="41.4" x14ac:dyDescent="0.3">
      <c r="A72" s="546" t="s">
        <v>158</v>
      </c>
      <c r="B72" s="173" t="s">
        <v>621</v>
      </c>
      <c r="C72" s="173" t="s">
        <v>938</v>
      </c>
      <c r="D72" s="173" t="s">
        <v>611</v>
      </c>
    </row>
    <row r="73" spans="1:4" ht="27.6" x14ac:dyDescent="0.3">
      <c r="A73" s="546" t="s">
        <v>159</v>
      </c>
      <c r="B73" s="173" t="s">
        <v>622</v>
      </c>
      <c r="C73" s="173" t="s">
        <v>936</v>
      </c>
      <c r="D73" s="173" t="s">
        <v>623</v>
      </c>
    </row>
    <row r="74" spans="1:4" ht="27.6" x14ac:dyDescent="0.3">
      <c r="A74" s="546" t="s">
        <v>160</v>
      </c>
      <c r="B74" s="173" t="s">
        <v>624</v>
      </c>
      <c r="C74" s="173" t="s">
        <v>936</v>
      </c>
      <c r="D74" s="173" t="s">
        <v>625</v>
      </c>
    </row>
    <row r="75" spans="1:4" ht="55.2" x14ac:dyDescent="0.3">
      <c r="A75" s="546" t="s">
        <v>161</v>
      </c>
      <c r="B75" s="173" t="s">
        <v>626</v>
      </c>
      <c r="C75" s="173" t="s">
        <v>938</v>
      </c>
      <c r="D75" s="173" t="s">
        <v>627</v>
      </c>
    </row>
    <row r="76" spans="1:4" ht="55.2" x14ac:dyDescent="0.3">
      <c r="A76" s="546" t="s">
        <v>162</v>
      </c>
      <c r="B76" s="173" t="s">
        <v>628</v>
      </c>
      <c r="C76" s="173" t="s">
        <v>1033</v>
      </c>
      <c r="D76" s="173" t="s">
        <v>629</v>
      </c>
    </row>
    <row r="77" spans="1:4" s="184" customFormat="1" ht="13.95" customHeight="1" x14ac:dyDescent="0.3">
      <c r="A77" s="183" t="s">
        <v>967</v>
      </c>
      <c r="B77" s="183" t="s">
        <v>630</v>
      </c>
      <c r="C77" s="311"/>
      <c r="D77" s="183"/>
    </row>
    <row r="78" spans="1:4" ht="69" x14ac:dyDescent="0.3">
      <c r="A78" s="546" t="s">
        <v>631</v>
      </c>
      <c r="B78" s="173" t="s">
        <v>632</v>
      </c>
      <c r="C78" s="173" t="s">
        <v>939</v>
      </c>
      <c r="D78" s="173"/>
    </row>
    <row r="79" spans="1:4" ht="27.6" x14ac:dyDescent="0.3">
      <c r="A79" s="619" t="s">
        <v>163</v>
      </c>
      <c r="B79" s="173" t="s">
        <v>633</v>
      </c>
      <c r="C79" s="173" t="s">
        <v>940</v>
      </c>
      <c r="D79" s="173"/>
    </row>
    <row r="80" spans="1:4" x14ac:dyDescent="0.3">
      <c r="A80" s="620"/>
      <c r="B80" s="173"/>
      <c r="C80" s="173" t="s">
        <v>1034</v>
      </c>
      <c r="D80" s="173" t="s">
        <v>924</v>
      </c>
    </row>
    <row r="81" spans="1:4" ht="27.6" x14ac:dyDescent="0.3">
      <c r="A81" s="620"/>
      <c r="B81" s="173"/>
      <c r="C81" s="173" t="s">
        <v>861</v>
      </c>
      <c r="D81" s="173" t="s">
        <v>634</v>
      </c>
    </row>
    <row r="82" spans="1:4" x14ac:dyDescent="0.3">
      <c r="A82" s="620"/>
      <c r="B82" s="173"/>
      <c r="C82" s="173" t="s">
        <v>870</v>
      </c>
      <c r="D82" s="173" t="s">
        <v>635</v>
      </c>
    </row>
    <row r="83" spans="1:4" x14ac:dyDescent="0.3">
      <c r="A83" s="621"/>
      <c r="B83" s="173"/>
      <c r="C83" s="173" t="s">
        <v>871</v>
      </c>
      <c r="D83" s="173" t="s">
        <v>636</v>
      </c>
    </row>
    <row r="84" spans="1:4" s="184" customFormat="1" ht="27.6" customHeight="1" x14ac:dyDescent="0.3">
      <c r="A84" s="183" t="s">
        <v>164</v>
      </c>
      <c r="B84" s="183" t="s">
        <v>638</v>
      </c>
      <c r="C84" s="311"/>
      <c r="D84" s="183" t="s">
        <v>637</v>
      </c>
    </row>
    <row r="85" spans="1:4" ht="69" x14ac:dyDescent="0.3">
      <c r="A85" s="546" t="s">
        <v>631</v>
      </c>
      <c r="B85" s="173" t="s">
        <v>617</v>
      </c>
      <c r="C85" s="173" t="s">
        <v>935</v>
      </c>
      <c r="D85" s="173"/>
    </row>
    <row r="86" spans="1:4" ht="41.4" x14ac:dyDescent="0.3">
      <c r="A86" s="546" t="s">
        <v>164</v>
      </c>
      <c r="B86" s="173" t="s">
        <v>639</v>
      </c>
      <c r="C86" s="173" t="s">
        <v>935</v>
      </c>
      <c r="D86" s="173" t="s">
        <v>640</v>
      </c>
    </row>
    <row r="87" spans="1:4" s="184" customFormat="1" ht="27.6" x14ac:dyDescent="0.3">
      <c r="A87" s="183" t="s">
        <v>968</v>
      </c>
      <c r="B87" s="183" t="s">
        <v>165</v>
      </c>
      <c r="C87" s="311"/>
      <c r="D87" s="183" t="s">
        <v>925</v>
      </c>
    </row>
    <row r="88" spans="1:4" ht="69" x14ac:dyDescent="0.3">
      <c r="A88" s="546" t="s">
        <v>941</v>
      </c>
      <c r="B88" s="173" t="s">
        <v>617</v>
      </c>
      <c r="C88" s="173" t="s">
        <v>1035</v>
      </c>
      <c r="D88" s="173"/>
    </row>
    <row r="89" spans="1:4" ht="27.6" x14ac:dyDescent="0.3">
      <c r="A89" s="546" t="s">
        <v>166</v>
      </c>
      <c r="B89" s="173" t="s">
        <v>641</v>
      </c>
      <c r="C89" s="173" t="s">
        <v>942</v>
      </c>
      <c r="D89" s="173" t="s">
        <v>611</v>
      </c>
    </row>
    <row r="90" spans="1:4" s="184" customFormat="1" ht="13.95" customHeight="1" x14ac:dyDescent="0.3">
      <c r="A90" s="183" t="s">
        <v>169</v>
      </c>
      <c r="B90" s="614" t="s">
        <v>167</v>
      </c>
      <c r="C90" s="615"/>
      <c r="D90" s="183" t="s">
        <v>168</v>
      </c>
    </row>
    <row r="91" spans="1:4" ht="69" x14ac:dyDescent="0.3">
      <c r="A91" s="546" t="s">
        <v>643</v>
      </c>
      <c r="B91" s="173" t="s">
        <v>617</v>
      </c>
      <c r="C91" s="173" t="s">
        <v>872</v>
      </c>
      <c r="D91" s="173"/>
    </row>
    <row r="92" spans="1:4" ht="41.4" x14ac:dyDescent="0.3">
      <c r="A92" s="546" t="s">
        <v>169</v>
      </c>
      <c r="B92" s="173" t="s">
        <v>642</v>
      </c>
      <c r="C92" s="173" t="s">
        <v>859</v>
      </c>
      <c r="D92" s="173" t="s">
        <v>640</v>
      </c>
    </row>
  </sheetData>
  <mergeCells count="16">
    <mergeCell ref="B90:C90"/>
    <mergeCell ref="A48:D48"/>
    <mergeCell ref="A54:D54"/>
    <mergeCell ref="A66:D66"/>
    <mergeCell ref="A50:A52"/>
    <mergeCell ref="A79:A83"/>
    <mergeCell ref="A18:D18"/>
    <mergeCell ref="A32:D32"/>
    <mergeCell ref="A40:D40"/>
    <mergeCell ref="A47:D47"/>
    <mergeCell ref="A43:D43"/>
    <mergeCell ref="A1:D1"/>
    <mergeCell ref="A2:D2"/>
    <mergeCell ref="A14:D14"/>
    <mergeCell ref="A4:B4"/>
    <mergeCell ref="A5:C5"/>
  </mergeCells>
  <pageMargins left="0.31496062992125984" right="0.31496062992125984" top="0.39370078740157483" bottom="0.39370078740157483" header="0.31496062992125984" footer="0.31496062992125984"/>
  <pageSetup paperSize="9" scale="46" orientation="landscape" r:id="rId1"/>
  <rowBreaks count="3" manualBreakCount="3">
    <brk id="31" max="3" man="1"/>
    <brk id="53" max="3" man="1"/>
    <brk id="76"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E921-205A-4BBF-B183-0C710D46DE74}">
  <sheetPr>
    <tabColor theme="1"/>
    <pageSetUpPr fitToPage="1"/>
  </sheetPr>
  <dimension ref="A1:F18"/>
  <sheetViews>
    <sheetView view="pageBreakPreview" zoomScaleNormal="70" zoomScaleSheetLayoutView="100" workbookViewId="0">
      <pane xSplit="1" ySplit="2" topLeftCell="B3" activePane="bottomRight" state="frozen"/>
      <selection activeCell="A47" sqref="A47:D47"/>
      <selection pane="topRight" activeCell="A47" sqref="A47:D47"/>
      <selection pane="bottomLeft" activeCell="A47" sqref="A47:D47"/>
      <selection pane="bottomRight" sqref="A1:D1"/>
    </sheetView>
  </sheetViews>
  <sheetFormatPr baseColWidth="10" defaultColWidth="11.3984375" defaultRowHeight="13.8" x14ac:dyDescent="0.3"/>
  <cols>
    <col min="1" max="1" width="16.69921875" style="168" customWidth="1"/>
    <col min="2" max="2" width="45.09765625" style="168" customWidth="1"/>
    <col min="3" max="3" width="26.19921875" style="168" customWidth="1"/>
    <col min="4" max="4" width="57.69921875" style="168" customWidth="1"/>
    <col min="5" max="5" width="40.5" style="168" customWidth="1"/>
    <col min="6" max="6" width="11.3984375" style="168"/>
  </cols>
  <sheetData>
    <row r="1" spans="1:6" ht="18.600000000000001" x14ac:dyDescent="0.4">
      <c r="A1" s="604" t="s">
        <v>1175</v>
      </c>
      <c r="B1" s="604"/>
      <c r="C1" s="604"/>
      <c r="D1" s="604"/>
      <c r="E1" s="604"/>
      <c r="F1" s="604"/>
    </row>
    <row r="2" spans="1:6" x14ac:dyDescent="0.3">
      <c r="A2" s="182" t="s">
        <v>644</v>
      </c>
      <c r="B2" s="182" t="s">
        <v>645</v>
      </c>
      <c r="C2" s="182" t="s">
        <v>646</v>
      </c>
      <c r="D2" s="182" t="s">
        <v>647</v>
      </c>
      <c r="E2" s="182" t="s">
        <v>223</v>
      </c>
      <c r="F2" s="182" t="s">
        <v>25</v>
      </c>
    </row>
    <row r="3" spans="1:6" ht="55.2" x14ac:dyDescent="0.3">
      <c r="A3" s="622" t="s">
        <v>90</v>
      </c>
      <c r="B3" s="167" t="s">
        <v>648</v>
      </c>
      <c r="C3" s="167" t="s">
        <v>943</v>
      </c>
      <c r="D3" s="167" t="s">
        <v>944</v>
      </c>
      <c r="E3" s="167" t="s">
        <v>945</v>
      </c>
      <c r="F3" s="167" t="s">
        <v>91</v>
      </c>
    </row>
    <row r="4" spans="1:6" ht="55.2" x14ac:dyDescent="0.3">
      <c r="A4" s="623"/>
      <c r="B4" s="167" t="s">
        <v>649</v>
      </c>
      <c r="C4" s="167" t="s">
        <v>650</v>
      </c>
      <c r="D4" s="167" t="s">
        <v>949</v>
      </c>
      <c r="E4" s="167" t="s">
        <v>651</v>
      </c>
      <c r="F4" s="167" t="s">
        <v>92</v>
      </c>
    </row>
    <row r="5" spans="1:6" ht="69" x14ac:dyDescent="0.3">
      <c r="A5" s="624"/>
      <c r="B5" s="167" t="s">
        <v>652</v>
      </c>
      <c r="C5" s="167" t="s">
        <v>946</v>
      </c>
      <c r="D5" s="167" t="s">
        <v>950</v>
      </c>
      <c r="E5" s="167" t="s">
        <v>653</v>
      </c>
      <c r="F5" s="167" t="s">
        <v>93</v>
      </c>
    </row>
    <row r="6" spans="1:6" ht="43.8" x14ac:dyDescent="0.3">
      <c r="A6" s="167" t="s">
        <v>670</v>
      </c>
      <c r="B6" s="167" t="s">
        <v>948</v>
      </c>
      <c r="C6" s="167" t="s">
        <v>947</v>
      </c>
      <c r="D6" s="167" t="s">
        <v>951</v>
      </c>
      <c r="E6" s="167"/>
      <c r="F6" s="167" t="s">
        <v>94</v>
      </c>
    </row>
    <row r="7" spans="1:6" ht="82.8" x14ac:dyDescent="0.3">
      <c r="A7" s="622" t="s">
        <v>671</v>
      </c>
      <c r="B7" s="167" t="s">
        <v>654</v>
      </c>
      <c r="C7" s="167" t="s">
        <v>655</v>
      </c>
      <c r="D7" s="167" t="s">
        <v>656</v>
      </c>
      <c r="E7" s="167" t="s">
        <v>657</v>
      </c>
      <c r="F7" s="167" t="s">
        <v>95</v>
      </c>
    </row>
    <row r="8" spans="1:6" ht="55.2" x14ac:dyDescent="0.3">
      <c r="A8" s="624"/>
      <c r="B8" s="167" t="s">
        <v>658</v>
      </c>
      <c r="C8" s="167" t="s">
        <v>659</v>
      </c>
      <c r="D8" s="167" t="s">
        <v>660</v>
      </c>
      <c r="E8" s="167" t="s">
        <v>661</v>
      </c>
      <c r="F8" s="167" t="s">
        <v>96</v>
      </c>
    </row>
    <row r="9" spans="1:6" ht="110.4" x14ac:dyDescent="0.3">
      <c r="A9" s="167" t="s">
        <v>672</v>
      </c>
      <c r="B9" s="167" t="s">
        <v>662</v>
      </c>
      <c r="C9" s="167" t="s">
        <v>663</v>
      </c>
      <c r="D9" s="167" t="s">
        <v>873</v>
      </c>
      <c r="E9" s="167" t="s">
        <v>664</v>
      </c>
      <c r="F9" s="167" t="s">
        <v>97</v>
      </c>
    </row>
    <row r="10" spans="1:6" ht="27.6" x14ac:dyDescent="0.3">
      <c r="A10" s="622" t="s">
        <v>673</v>
      </c>
      <c r="B10" s="167" t="s">
        <v>665</v>
      </c>
      <c r="C10" s="167" t="s">
        <v>655</v>
      </c>
      <c r="D10" s="167" t="s">
        <v>666</v>
      </c>
      <c r="E10" s="167" t="s">
        <v>667</v>
      </c>
      <c r="F10" s="167" t="s">
        <v>98</v>
      </c>
    </row>
    <row r="11" spans="1:6" ht="69" x14ac:dyDescent="0.3">
      <c r="A11" s="624"/>
      <c r="B11" s="167" t="s">
        <v>668</v>
      </c>
      <c r="C11" s="167" t="s">
        <v>955</v>
      </c>
      <c r="D11" s="167" t="s">
        <v>953</v>
      </c>
      <c r="E11" s="167" t="s">
        <v>669</v>
      </c>
      <c r="F11" s="167" t="s">
        <v>99</v>
      </c>
    </row>
    <row r="12" spans="1:6" ht="27.6" x14ac:dyDescent="0.3">
      <c r="A12" s="622" t="s">
        <v>952</v>
      </c>
      <c r="B12" s="167" t="s">
        <v>674</v>
      </c>
      <c r="C12" s="167" t="s">
        <v>650</v>
      </c>
      <c r="D12" s="167" t="s">
        <v>954</v>
      </c>
      <c r="E12" s="167"/>
      <c r="F12" s="167" t="s">
        <v>100</v>
      </c>
    </row>
    <row r="13" spans="1:6" ht="96.6" x14ac:dyDescent="0.3">
      <c r="A13" s="623"/>
      <c r="B13" s="167" t="s">
        <v>675</v>
      </c>
      <c r="C13" s="167" t="s">
        <v>676</v>
      </c>
      <c r="D13" s="167" t="s">
        <v>656</v>
      </c>
      <c r="E13" s="167" t="s">
        <v>677</v>
      </c>
      <c r="F13" s="167" t="s">
        <v>101</v>
      </c>
    </row>
    <row r="14" spans="1:6" ht="96.6" x14ac:dyDescent="0.3">
      <c r="A14" s="623"/>
      <c r="B14" s="167" t="s">
        <v>678</v>
      </c>
      <c r="C14" s="167" t="s">
        <v>676</v>
      </c>
      <c r="D14" s="167" t="s">
        <v>656</v>
      </c>
      <c r="E14" s="167" t="s">
        <v>677</v>
      </c>
      <c r="F14" s="167" t="s">
        <v>102</v>
      </c>
    </row>
    <row r="15" spans="1:6" ht="138" x14ac:dyDescent="0.3">
      <c r="A15" s="624"/>
      <c r="B15" s="167" t="s">
        <v>679</v>
      </c>
      <c r="C15" s="167" t="s">
        <v>680</v>
      </c>
      <c r="D15" s="167" t="s">
        <v>656</v>
      </c>
      <c r="E15" s="167" t="s">
        <v>681</v>
      </c>
      <c r="F15" s="167" t="s">
        <v>103</v>
      </c>
    </row>
    <row r="16" spans="1:6" ht="27.6" x14ac:dyDescent="0.3">
      <c r="A16" s="622" t="s">
        <v>688</v>
      </c>
      <c r="B16" s="167" t="s">
        <v>682</v>
      </c>
      <c r="C16" s="167" t="s">
        <v>683</v>
      </c>
      <c r="D16" s="167" t="s">
        <v>956</v>
      </c>
      <c r="E16" s="167" t="s">
        <v>684</v>
      </c>
      <c r="F16" s="167" t="s">
        <v>104</v>
      </c>
    </row>
    <row r="17" spans="1:6" ht="27.6" x14ac:dyDescent="0.3">
      <c r="A17" s="623"/>
      <c r="B17" s="167" t="s">
        <v>685</v>
      </c>
      <c r="C17" s="167" t="s">
        <v>663</v>
      </c>
      <c r="D17" s="167" t="s">
        <v>956</v>
      </c>
      <c r="E17" s="167" t="s">
        <v>684</v>
      </c>
      <c r="F17" s="167" t="s">
        <v>105</v>
      </c>
    </row>
    <row r="18" spans="1:6" ht="41.4" x14ac:dyDescent="0.3">
      <c r="A18" s="624"/>
      <c r="B18" s="167" t="s">
        <v>686</v>
      </c>
      <c r="C18" s="167" t="s">
        <v>676</v>
      </c>
      <c r="D18" s="167" t="s">
        <v>926</v>
      </c>
      <c r="E18" s="167" t="s">
        <v>687</v>
      </c>
      <c r="F18" s="167" t="s">
        <v>106</v>
      </c>
    </row>
  </sheetData>
  <mergeCells count="7">
    <mergeCell ref="E1:F1"/>
    <mergeCell ref="A12:A15"/>
    <mergeCell ref="A16:A18"/>
    <mergeCell ref="A3:A5"/>
    <mergeCell ref="A7:A8"/>
    <mergeCell ref="A1:D1"/>
    <mergeCell ref="A10:A11"/>
  </mergeCells>
  <pageMargins left="0.31496062992125984" right="0.31496062992125984" top="0.39370078740157483" bottom="0.39370078740157483" header="0.31496062992125984" footer="0.31496062992125984"/>
  <pageSetup paperSize="9" scale="51" orientation="landscape" r:id="rId1"/>
  <rowBreaks count="1" manualBreakCount="1">
    <brk id="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19759-6FF0-4829-9553-371B952BA8DB}">
  <sheetPr>
    <tabColor theme="1"/>
  </sheetPr>
  <dimension ref="A1:D18"/>
  <sheetViews>
    <sheetView view="pageBreakPreview" zoomScaleNormal="85" zoomScaleSheetLayoutView="100" workbookViewId="0">
      <pane xSplit="1" ySplit="2" topLeftCell="B4" activePane="bottomRight" state="frozen"/>
      <selection activeCell="A47" sqref="A47:D47"/>
      <selection pane="topRight" activeCell="A47" sqref="A47:D47"/>
      <selection pane="bottomLeft" activeCell="A47" sqref="A47:D47"/>
      <selection pane="bottomRight" sqref="A1:D1"/>
    </sheetView>
  </sheetViews>
  <sheetFormatPr baseColWidth="10" defaultColWidth="11.3984375" defaultRowHeight="13.8" x14ac:dyDescent="0.3"/>
  <cols>
    <col min="1" max="1" width="16.69921875" style="32" customWidth="1"/>
    <col min="2" max="2" width="36.8984375" style="32" customWidth="1"/>
    <col min="3" max="3" width="43.19921875" style="32" customWidth="1"/>
    <col min="4" max="4" width="110.19921875" style="32" customWidth="1"/>
  </cols>
  <sheetData>
    <row r="1" spans="1:4" ht="18.600000000000001" x14ac:dyDescent="0.4">
      <c r="A1" s="604" t="s">
        <v>1172</v>
      </c>
      <c r="B1" s="604"/>
      <c r="C1" s="604"/>
      <c r="D1" s="604"/>
    </row>
    <row r="2" spans="1:4" x14ac:dyDescent="0.3">
      <c r="A2" s="182" t="s">
        <v>646</v>
      </c>
      <c r="B2" s="182" t="s">
        <v>689</v>
      </c>
      <c r="C2" s="182" t="s">
        <v>690</v>
      </c>
      <c r="D2" s="182" t="s">
        <v>223</v>
      </c>
    </row>
    <row r="3" spans="1:4" ht="41.4" x14ac:dyDescent="0.3">
      <c r="A3" s="175" t="s">
        <v>691</v>
      </c>
      <c r="B3" s="174" t="s">
        <v>692</v>
      </c>
      <c r="C3" s="175"/>
      <c r="D3" s="175"/>
    </row>
    <row r="4" spans="1:4" ht="69" x14ac:dyDescent="0.3">
      <c r="A4" s="176"/>
      <c r="B4" s="173" t="s">
        <v>693</v>
      </c>
      <c r="C4" s="173" t="s">
        <v>1178</v>
      </c>
      <c r="D4" s="173" t="s">
        <v>960</v>
      </c>
    </row>
    <row r="5" spans="1:4" ht="69" x14ac:dyDescent="0.3">
      <c r="A5" s="176"/>
      <c r="B5" s="173" t="s">
        <v>694</v>
      </c>
      <c r="C5" s="173" t="s">
        <v>1179</v>
      </c>
      <c r="D5" s="173" t="s">
        <v>695</v>
      </c>
    </row>
    <row r="6" spans="1:4" ht="82.8" x14ac:dyDescent="0.3">
      <c r="A6" s="175" t="s">
        <v>696</v>
      </c>
      <c r="B6" s="174" t="s">
        <v>697</v>
      </c>
      <c r="C6" s="174"/>
      <c r="D6" s="174"/>
    </row>
    <row r="7" spans="1:4" ht="55.2" x14ac:dyDescent="0.3">
      <c r="A7" s="176"/>
      <c r="B7" s="173" t="s">
        <v>698</v>
      </c>
      <c r="C7" s="173" t="s">
        <v>1180</v>
      </c>
      <c r="D7" s="173" t="s">
        <v>961</v>
      </c>
    </row>
    <row r="8" spans="1:4" ht="55.2" x14ac:dyDescent="0.3">
      <c r="A8" s="176"/>
      <c r="B8" s="173" t="s">
        <v>699</v>
      </c>
      <c r="C8" s="173" t="s">
        <v>1180</v>
      </c>
      <c r="D8" s="173" t="s">
        <v>700</v>
      </c>
    </row>
    <row r="9" spans="1:4" ht="55.2" x14ac:dyDescent="0.3">
      <c r="A9" s="176"/>
      <c r="B9" s="173" t="s">
        <v>701</v>
      </c>
      <c r="C9" s="173" t="s">
        <v>1181</v>
      </c>
      <c r="D9" s="173" t="s">
        <v>702</v>
      </c>
    </row>
    <row r="10" spans="1:4" x14ac:dyDescent="0.3">
      <c r="A10" s="176"/>
      <c r="B10" s="173"/>
      <c r="C10" s="546" t="s">
        <v>957</v>
      </c>
      <c r="D10" s="190" t="s">
        <v>1019</v>
      </c>
    </row>
    <row r="11" spans="1:4" ht="41.4" x14ac:dyDescent="0.3">
      <c r="A11" s="175" t="s">
        <v>703</v>
      </c>
      <c r="B11" s="174" t="s">
        <v>704</v>
      </c>
      <c r="C11" s="174"/>
      <c r="D11" s="174"/>
    </row>
    <row r="12" spans="1:4" ht="75.599999999999994" customHeight="1" x14ac:dyDescent="0.3">
      <c r="A12" s="176"/>
      <c r="B12" s="173" t="s">
        <v>705</v>
      </c>
      <c r="C12" s="169" t="s">
        <v>1182</v>
      </c>
      <c r="D12" s="169" t="s">
        <v>1020</v>
      </c>
    </row>
    <row r="13" spans="1:4" ht="124.2" x14ac:dyDescent="0.3">
      <c r="A13" s="176"/>
      <c r="B13" s="173" t="s">
        <v>706</v>
      </c>
      <c r="C13" s="173" t="s">
        <v>1178</v>
      </c>
      <c r="D13" s="278" t="s">
        <v>707</v>
      </c>
    </row>
    <row r="14" spans="1:4" ht="165.6" x14ac:dyDescent="0.3">
      <c r="A14" s="176"/>
      <c r="B14" s="173" t="s">
        <v>708</v>
      </c>
      <c r="C14" s="173" t="s">
        <v>874</v>
      </c>
      <c r="D14" s="173" t="s">
        <v>959</v>
      </c>
    </row>
    <row r="15" spans="1:4" ht="69" x14ac:dyDescent="0.3">
      <c r="A15" s="175" t="s">
        <v>709</v>
      </c>
      <c r="B15" s="174" t="s">
        <v>710</v>
      </c>
      <c r="C15" s="174"/>
      <c r="D15" s="174"/>
    </row>
    <row r="16" spans="1:4" ht="69" x14ac:dyDescent="0.3">
      <c r="A16" s="176"/>
      <c r="B16" s="173" t="s">
        <v>711</v>
      </c>
      <c r="C16" s="546" t="s">
        <v>1171</v>
      </c>
      <c r="D16" s="173" t="s">
        <v>712</v>
      </c>
    </row>
    <row r="17" spans="1:4" ht="41.4" x14ac:dyDescent="0.3">
      <c r="A17" s="176"/>
      <c r="B17" s="173" t="s">
        <v>713</v>
      </c>
      <c r="C17" s="173" t="s">
        <v>1183</v>
      </c>
      <c r="D17" s="173" t="s">
        <v>714</v>
      </c>
    </row>
    <row r="18" spans="1:4" ht="124.2" x14ac:dyDescent="0.3">
      <c r="A18" s="176"/>
      <c r="B18" s="173" t="s">
        <v>715</v>
      </c>
      <c r="C18" s="173" t="s">
        <v>1178</v>
      </c>
      <c r="D18" s="173" t="s">
        <v>958</v>
      </c>
    </row>
  </sheetData>
  <mergeCells count="1">
    <mergeCell ref="A1:D1"/>
  </mergeCells>
  <pageMargins left="0.31496062992125984" right="0.31496062992125984" top="0.39370078740157483" bottom="0.39370078740157483" header="0.31496062992125984" footer="0.31496062992125984"/>
  <pageSetup paperSize="9" scale="60" orientation="landscape" r:id="rId1"/>
  <rowBreaks count="1" manualBreakCount="1">
    <brk id="1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544D8-54F3-4300-BDFF-D39C2B9C36AB}">
  <sheetPr>
    <tabColor theme="1"/>
  </sheetPr>
  <dimension ref="A1:D28"/>
  <sheetViews>
    <sheetView view="pageBreakPreview" zoomScaleNormal="80" zoomScaleSheetLayoutView="100" workbookViewId="0">
      <pane ySplit="2" topLeftCell="A3" activePane="bottomLeft" state="frozen"/>
      <selection pane="bottomLeft" sqref="A1:D1"/>
    </sheetView>
  </sheetViews>
  <sheetFormatPr baseColWidth="10" defaultColWidth="11.3984375" defaultRowHeight="13.8" x14ac:dyDescent="0.3"/>
  <cols>
    <col min="1" max="1" width="26.19921875" style="531" customWidth="1"/>
    <col min="2" max="2" width="36.8984375" style="531" customWidth="1"/>
    <col min="3" max="3" width="57.09765625" style="531" customWidth="1"/>
    <col min="4" max="4" width="90.8984375" style="531" customWidth="1"/>
    <col min="5" max="16384" width="11.3984375" style="150"/>
  </cols>
  <sheetData>
    <row r="1" spans="1:4" ht="18.600000000000001" x14ac:dyDescent="0.4">
      <c r="A1" s="604" t="s">
        <v>1173</v>
      </c>
      <c r="B1" s="604"/>
      <c r="C1" s="604"/>
      <c r="D1" s="604"/>
    </row>
    <row r="2" spans="1:4" x14ac:dyDescent="0.3">
      <c r="A2" s="182" t="s">
        <v>716</v>
      </c>
      <c r="B2" s="182"/>
      <c r="C2" s="182" t="s">
        <v>690</v>
      </c>
      <c r="D2" s="182" t="s">
        <v>223</v>
      </c>
    </row>
    <row r="3" spans="1:4" x14ac:dyDescent="0.3">
      <c r="A3" s="533" t="s">
        <v>962</v>
      </c>
      <c r="B3" s="534"/>
      <c r="C3" s="534"/>
      <c r="D3" s="535"/>
    </row>
    <row r="4" spans="1:4" ht="55.2" x14ac:dyDescent="0.3">
      <c r="A4" s="536" t="s">
        <v>717</v>
      </c>
      <c r="B4" s="536" t="s">
        <v>718</v>
      </c>
      <c r="C4" s="536" t="s">
        <v>977</v>
      </c>
      <c r="D4" s="536"/>
    </row>
    <row r="5" spans="1:4" ht="55.2" x14ac:dyDescent="0.3">
      <c r="A5" s="536" t="s">
        <v>719</v>
      </c>
      <c r="B5" s="536" t="s">
        <v>720</v>
      </c>
      <c r="C5" s="190" t="s">
        <v>970</v>
      </c>
      <c r="D5" s="536" t="s">
        <v>572</v>
      </c>
    </row>
    <row r="6" spans="1:4" ht="27.6" x14ac:dyDescent="0.3">
      <c r="A6" s="536" t="s">
        <v>963</v>
      </c>
      <c r="B6" s="536" t="s">
        <v>721</v>
      </c>
      <c r="C6" s="536" t="s">
        <v>1017</v>
      </c>
      <c r="D6" s="536"/>
    </row>
    <row r="7" spans="1:4" ht="179.4" x14ac:dyDescent="0.3">
      <c r="A7" s="625" t="s">
        <v>722</v>
      </c>
      <c r="B7" s="536" t="s">
        <v>974</v>
      </c>
      <c r="C7" s="536" t="s">
        <v>975</v>
      </c>
      <c r="D7" s="190" t="s">
        <v>723</v>
      </c>
    </row>
    <row r="8" spans="1:4" ht="82.8" x14ac:dyDescent="0.3">
      <c r="A8" s="626"/>
      <c r="B8" s="536" t="s">
        <v>976</v>
      </c>
      <c r="C8" s="536" t="s">
        <v>977</v>
      </c>
      <c r="D8" s="536" t="s">
        <v>724</v>
      </c>
    </row>
    <row r="9" spans="1:4" ht="138" x14ac:dyDescent="0.3">
      <c r="A9" s="627"/>
      <c r="B9" s="536" t="s">
        <v>978</v>
      </c>
      <c r="C9" s="536" t="s">
        <v>979</v>
      </c>
      <c r="D9" s="190" t="s">
        <v>725</v>
      </c>
    </row>
    <row r="10" spans="1:4" ht="69" x14ac:dyDescent="0.3">
      <c r="A10" s="536" t="s">
        <v>726</v>
      </c>
      <c r="B10" s="536" t="s">
        <v>727</v>
      </c>
      <c r="C10" s="536" t="s">
        <v>980</v>
      </c>
      <c r="D10" s="536"/>
    </row>
    <row r="11" spans="1:4" x14ac:dyDescent="0.3">
      <c r="A11" s="312" t="s">
        <v>107</v>
      </c>
      <c r="B11" s="312"/>
      <c r="C11" s="312"/>
      <c r="D11" s="312"/>
    </row>
    <row r="12" spans="1:4" ht="69" x14ac:dyDescent="0.3">
      <c r="A12" s="625" t="s">
        <v>728</v>
      </c>
      <c r="B12" s="536" t="s">
        <v>90</v>
      </c>
      <c r="C12" s="536" t="s">
        <v>981</v>
      </c>
      <c r="D12" s="536"/>
    </row>
    <row r="13" spans="1:4" ht="110.4" x14ac:dyDescent="0.3">
      <c r="A13" s="627"/>
      <c r="B13" s="536" t="s">
        <v>729</v>
      </c>
      <c r="C13" s="536" t="s">
        <v>982</v>
      </c>
      <c r="D13" s="536"/>
    </row>
    <row r="14" spans="1:4" ht="27.6" x14ac:dyDescent="0.3">
      <c r="A14" s="536" t="s">
        <v>733</v>
      </c>
      <c r="B14" s="536" t="s">
        <v>730</v>
      </c>
      <c r="C14" s="536" t="s">
        <v>983</v>
      </c>
      <c r="D14" s="536" t="s">
        <v>731</v>
      </c>
    </row>
    <row r="15" spans="1:4" ht="41.4" x14ac:dyDescent="0.3">
      <c r="A15" s="536" t="s">
        <v>734</v>
      </c>
      <c r="B15" s="536" t="s">
        <v>732</v>
      </c>
      <c r="C15" s="536" t="s">
        <v>984</v>
      </c>
      <c r="D15" s="536" t="s">
        <v>731</v>
      </c>
    </row>
    <row r="16" spans="1:4" x14ac:dyDescent="0.3">
      <c r="A16" s="313" t="s">
        <v>735</v>
      </c>
      <c r="B16" s="313"/>
      <c r="C16" s="313"/>
      <c r="D16" s="313"/>
    </row>
    <row r="17" spans="1:4" ht="27.6" x14ac:dyDescent="0.3">
      <c r="A17" s="625" t="s">
        <v>746</v>
      </c>
      <c r="B17" s="536" t="s">
        <v>736</v>
      </c>
      <c r="C17" s="536" t="s">
        <v>985</v>
      </c>
      <c r="D17" s="536" t="s">
        <v>737</v>
      </c>
    </row>
    <row r="18" spans="1:4" ht="41.4" x14ac:dyDescent="0.3">
      <c r="A18" s="626"/>
      <c r="B18" s="536" t="s">
        <v>738</v>
      </c>
      <c r="C18" s="536" t="s">
        <v>1036</v>
      </c>
      <c r="D18" s="536" t="s">
        <v>739</v>
      </c>
    </row>
    <row r="19" spans="1:4" ht="55.2" x14ac:dyDescent="0.3">
      <c r="A19" s="626"/>
      <c r="B19" s="536" t="s">
        <v>740</v>
      </c>
      <c r="C19" s="536" t="s">
        <v>1037</v>
      </c>
      <c r="D19" s="536" t="s">
        <v>741</v>
      </c>
    </row>
    <row r="20" spans="1:4" ht="41.4" x14ac:dyDescent="0.3">
      <c r="A20" s="627"/>
      <c r="B20" s="536" t="s">
        <v>742</v>
      </c>
      <c r="C20" s="536" t="s">
        <v>986</v>
      </c>
      <c r="D20" s="536" t="s">
        <v>743</v>
      </c>
    </row>
    <row r="21" spans="1:4" ht="41.4" x14ac:dyDescent="0.3">
      <c r="A21" s="527" t="s">
        <v>987</v>
      </c>
      <c r="B21" s="536" t="s">
        <v>744</v>
      </c>
      <c r="C21" s="536" t="s">
        <v>1038</v>
      </c>
      <c r="D21" s="536"/>
    </row>
    <row r="22" spans="1:4" ht="27.6" x14ac:dyDescent="0.3">
      <c r="A22" s="527" t="s">
        <v>988</v>
      </c>
      <c r="B22" s="536" t="s">
        <v>745</v>
      </c>
      <c r="C22" s="536" t="s">
        <v>989</v>
      </c>
      <c r="D22" s="536"/>
    </row>
    <row r="23" spans="1:4" x14ac:dyDescent="0.3">
      <c r="A23" s="314" t="s">
        <v>747</v>
      </c>
      <c r="B23" s="314"/>
      <c r="C23" s="314"/>
      <c r="D23" s="314"/>
    </row>
    <row r="24" spans="1:4" ht="41.4" x14ac:dyDescent="0.3">
      <c r="A24" s="625" t="s">
        <v>964</v>
      </c>
      <c r="B24" s="536" t="s">
        <v>748</v>
      </c>
      <c r="C24" s="536" t="s">
        <v>1039</v>
      </c>
      <c r="D24" s="536" t="s">
        <v>749</v>
      </c>
    </row>
    <row r="25" spans="1:4" ht="55.2" x14ac:dyDescent="0.3">
      <c r="A25" s="626"/>
      <c r="B25" s="536" t="s">
        <v>750</v>
      </c>
      <c r="C25" s="536" t="s">
        <v>990</v>
      </c>
      <c r="D25" s="536"/>
    </row>
    <row r="26" spans="1:4" ht="55.2" x14ac:dyDescent="0.3">
      <c r="A26" s="627"/>
      <c r="B26" s="536" t="s">
        <v>751</v>
      </c>
      <c r="C26" s="536" t="s">
        <v>991</v>
      </c>
      <c r="D26" s="536"/>
    </row>
    <row r="27" spans="1:4" ht="27.6" x14ac:dyDescent="0.3">
      <c r="A27" s="536" t="s">
        <v>755</v>
      </c>
      <c r="B27" s="536" t="s">
        <v>752</v>
      </c>
      <c r="C27" s="536" t="s">
        <v>992</v>
      </c>
      <c r="D27" s="536" t="s">
        <v>753</v>
      </c>
    </row>
    <row r="28" spans="1:4" ht="27.6" x14ac:dyDescent="0.3">
      <c r="A28" s="536" t="s">
        <v>756</v>
      </c>
      <c r="B28" s="536" t="s">
        <v>754</v>
      </c>
      <c r="C28" s="536" t="s">
        <v>975</v>
      </c>
      <c r="D28" s="536"/>
    </row>
  </sheetData>
  <mergeCells count="5">
    <mergeCell ref="A24:A26"/>
    <mergeCell ref="A1:D1"/>
    <mergeCell ref="A7:A9"/>
    <mergeCell ref="A12:A13"/>
    <mergeCell ref="A17:A20"/>
  </mergeCells>
  <pageMargins left="0.31496062992125984" right="0.31496062992125984" top="0.39370078740157483" bottom="0.39370078740157483" header="0.31496062992125984" footer="0.31496062992125984"/>
  <pageSetup paperSize="9" scale="38" orientation="landscape" r:id="rId1"/>
  <rowBreaks count="1" manualBreakCount="1">
    <brk id="1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BE6D-E4EB-46A8-96E7-130D4F5D04CA}">
  <sheetPr>
    <tabColor theme="1"/>
    <pageSetUpPr fitToPage="1"/>
  </sheetPr>
  <dimension ref="A1:C14"/>
  <sheetViews>
    <sheetView view="pageBreakPreview" zoomScaleNormal="85" zoomScaleSheetLayoutView="100" workbookViewId="0">
      <pane ySplit="2" topLeftCell="A3" activePane="bottomLeft" state="frozen"/>
      <selection pane="bottomLeft" sqref="A1:C1"/>
    </sheetView>
  </sheetViews>
  <sheetFormatPr baseColWidth="10" defaultColWidth="11.3984375" defaultRowHeight="13.8" x14ac:dyDescent="0.3"/>
  <cols>
    <col min="1" max="1" width="27.19921875" style="531" customWidth="1"/>
    <col min="2" max="2" width="36.8984375" style="531" customWidth="1"/>
    <col min="3" max="3" width="121.5" style="277" customWidth="1"/>
    <col min="4" max="16384" width="11.3984375" style="150"/>
  </cols>
  <sheetData>
    <row r="1" spans="1:3" ht="18.600000000000001" x14ac:dyDescent="0.4">
      <c r="A1" s="604" t="s">
        <v>1176</v>
      </c>
      <c r="B1" s="604"/>
      <c r="C1" s="604"/>
    </row>
    <row r="2" spans="1:3" x14ac:dyDescent="0.3">
      <c r="A2" s="182" t="s">
        <v>757</v>
      </c>
      <c r="B2" s="182" t="s">
        <v>758</v>
      </c>
      <c r="C2" s="182" t="s">
        <v>690</v>
      </c>
    </row>
    <row r="3" spans="1:3" ht="27.6" x14ac:dyDescent="0.3">
      <c r="A3" s="557" t="s">
        <v>759</v>
      </c>
      <c r="B3" s="532" t="s">
        <v>760</v>
      </c>
      <c r="C3" s="275" t="s">
        <v>1184</v>
      </c>
    </row>
    <row r="4" spans="1:3" ht="165.6" x14ac:dyDescent="0.3">
      <c r="A4" s="558" t="s">
        <v>80</v>
      </c>
      <c r="B4" s="532" t="s">
        <v>761</v>
      </c>
      <c r="C4" s="275" t="s">
        <v>1185</v>
      </c>
    </row>
    <row r="5" spans="1:3" ht="41.4" x14ac:dyDescent="0.3">
      <c r="A5" s="557" t="s">
        <v>762</v>
      </c>
      <c r="B5" s="532" t="s">
        <v>763</v>
      </c>
      <c r="C5" s="275" t="s">
        <v>1186</v>
      </c>
    </row>
    <row r="6" spans="1:3" ht="55.2" x14ac:dyDescent="0.3">
      <c r="A6" s="557" t="s">
        <v>764</v>
      </c>
      <c r="B6" s="532" t="s">
        <v>765</v>
      </c>
      <c r="C6" s="275" t="s">
        <v>1187</v>
      </c>
    </row>
    <row r="7" spans="1:3" ht="41.4" x14ac:dyDescent="0.3">
      <c r="A7" s="558" t="s">
        <v>81</v>
      </c>
      <c r="B7" s="532" t="s">
        <v>766</v>
      </c>
      <c r="C7" s="275" t="s">
        <v>1188</v>
      </c>
    </row>
    <row r="8" spans="1:3" ht="110.25" customHeight="1" x14ac:dyDescent="0.3">
      <c r="A8" s="558" t="s">
        <v>82</v>
      </c>
      <c r="B8" s="532" t="s">
        <v>767</v>
      </c>
      <c r="C8" s="275" t="s">
        <v>1189</v>
      </c>
    </row>
    <row r="9" spans="1:3" ht="55.2" x14ac:dyDescent="0.3">
      <c r="A9" s="558" t="s">
        <v>83</v>
      </c>
      <c r="B9" s="532" t="s">
        <v>768</v>
      </c>
      <c r="C9" s="275" t="s">
        <v>1190</v>
      </c>
    </row>
    <row r="10" spans="1:3" ht="69" x14ac:dyDescent="0.3">
      <c r="A10" s="558" t="s">
        <v>84</v>
      </c>
      <c r="B10" s="532" t="s">
        <v>769</v>
      </c>
      <c r="C10" s="275" t="s">
        <v>1191</v>
      </c>
    </row>
    <row r="11" spans="1:3" ht="45.6" customHeight="1" x14ac:dyDescent="0.3">
      <c r="A11" s="558" t="s">
        <v>85</v>
      </c>
      <c r="B11" s="532" t="s">
        <v>770</v>
      </c>
      <c r="C11" s="275" t="s">
        <v>1192</v>
      </c>
    </row>
    <row r="12" spans="1:3" ht="42.6" x14ac:dyDescent="0.3">
      <c r="A12" s="558" t="s">
        <v>86</v>
      </c>
      <c r="B12" s="532" t="s">
        <v>972</v>
      </c>
      <c r="C12" s="275" t="s">
        <v>1193</v>
      </c>
    </row>
    <row r="13" spans="1:3" ht="15" x14ac:dyDescent="0.3">
      <c r="A13" s="558" t="s">
        <v>771</v>
      </c>
      <c r="B13" s="532" t="s">
        <v>973</v>
      </c>
      <c r="C13" s="276" t="s">
        <v>656</v>
      </c>
    </row>
    <row r="14" spans="1:3" ht="55.2" x14ac:dyDescent="0.3">
      <c r="A14" s="558" t="s">
        <v>87</v>
      </c>
      <c r="B14" s="532" t="s">
        <v>772</v>
      </c>
      <c r="C14" s="276" t="s">
        <v>773</v>
      </c>
    </row>
  </sheetData>
  <mergeCells count="1">
    <mergeCell ref="A1:C1"/>
  </mergeCells>
  <pageMargins left="0.31496062992125984" right="0.31496062992125984" top="0.39370078740157483" bottom="0.39370078740157483" header="0.31496062992125984" footer="0.31496062992125984"/>
  <pageSetup paperSize="9"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7886-3182-422F-A085-563EA8280E98}">
  <sheetPr>
    <tabColor theme="1"/>
  </sheetPr>
  <dimension ref="A1:E121"/>
  <sheetViews>
    <sheetView view="pageBreakPreview" zoomScaleNormal="70" zoomScaleSheetLayoutView="100" workbookViewId="0">
      <pane xSplit="1" ySplit="3" topLeftCell="B4" activePane="bottomRight" state="frozen"/>
      <selection pane="topRight" activeCell="B1" sqref="B1"/>
      <selection pane="bottomLeft" activeCell="A4" sqref="A4"/>
      <selection pane="bottomRight" sqref="A1:E1"/>
    </sheetView>
  </sheetViews>
  <sheetFormatPr baseColWidth="10" defaultColWidth="11.19921875" defaultRowHeight="13.8" x14ac:dyDescent="0.3"/>
  <cols>
    <col min="1" max="1" width="18.8984375" style="531" customWidth="1"/>
    <col min="2" max="2" width="18.5" style="531" customWidth="1"/>
    <col min="3" max="3" width="18.59765625" style="531" customWidth="1"/>
    <col min="4" max="4" width="67.8984375" style="150" customWidth="1"/>
    <col min="5" max="5" width="145.8984375" style="150" customWidth="1"/>
    <col min="6" max="16384" width="11.19921875" style="521"/>
  </cols>
  <sheetData>
    <row r="1" spans="1:5" ht="18.600000000000001" customHeight="1" x14ac:dyDescent="0.4">
      <c r="A1" s="629" t="s">
        <v>1174</v>
      </c>
      <c r="B1" s="630"/>
      <c r="C1" s="630"/>
      <c r="D1" s="630"/>
      <c r="E1" s="630"/>
    </row>
    <row r="2" spans="1:5" s="522" customFormat="1" x14ac:dyDescent="0.3">
      <c r="A2" s="631" t="s">
        <v>1042</v>
      </c>
      <c r="B2" s="632"/>
      <c r="C2" s="632"/>
      <c r="D2" s="632"/>
      <c r="E2" s="632"/>
    </row>
    <row r="3" spans="1:5" s="522" customFormat="1" ht="27.6" x14ac:dyDescent="0.3">
      <c r="A3" s="307" t="s">
        <v>1040</v>
      </c>
      <c r="B3" s="307" t="s">
        <v>690</v>
      </c>
      <c r="C3" s="307" t="s">
        <v>1041</v>
      </c>
      <c r="D3" s="307" t="s">
        <v>1043</v>
      </c>
      <c r="E3" s="308" t="s">
        <v>690</v>
      </c>
    </row>
    <row r="4" spans="1:5" s="522" customFormat="1" ht="69" x14ac:dyDescent="0.3">
      <c r="A4" s="628" t="s">
        <v>88</v>
      </c>
      <c r="B4" s="523" t="s">
        <v>417</v>
      </c>
      <c r="C4" s="523" t="s">
        <v>68</v>
      </c>
      <c r="D4" s="190" t="s">
        <v>1046</v>
      </c>
      <c r="E4" s="537" t="s">
        <v>1194</v>
      </c>
    </row>
    <row r="5" spans="1:5" s="522" customFormat="1" ht="55.2" x14ac:dyDescent="0.3">
      <c r="A5" s="628"/>
      <c r="B5" s="523" t="s">
        <v>418</v>
      </c>
      <c r="C5" s="523" t="s">
        <v>68</v>
      </c>
      <c r="D5" s="190" t="s">
        <v>1069</v>
      </c>
      <c r="E5" s="537" t="s">
        <v>1194</v>
      </c>
    </row>
    <row r="6" spans="1:5" s="522" customFormat="1" ht="55.2" x14ac:dyDescent="0.3">
      <c r="A6" s="628"/>
      <c r="B6" s="523" t="s">
        <v>419</v>
      </c>
      <c r="C6" s="523" t="s">
        <v>68</v>
      </c>
      <c r="D6" s="190" t="s">
        <v>1070</v>
      </c>
      <c r="E6" s="278" t="s">
        <v>1195</v>
      </c>
    </row>
    <row r="7" spans="1:5" s="522" customFormat="1" ht="41.4" x14ac:dyDescent="0.3">
      <c r="A7" s="628"/>
      <c r="B7" s="523" t="s">
        <v>420</v>
      </c>
      <c r="C7" s="523" t="s">
        <v>68</v>
      </c>
      <c r="D7" s="190" t="s">
        <v>1071</v>
      </c>
      <c r="E7" s="278" t="s">
        <v>1196</v>
      </c>
    </row>
    <row r="8" spans="1:5" s="522" customFormat="1" ht="96.6" x14ac:dyDescent="0.3">
      <c r="A8" s="628"/>
      <c r="B8" s="523" t="s">
        <v>421</v>
      </c>
      <c r="C8" s="523" t="s">
        <v>68</v>
      </c>
      <c r="D8" s="190" t="s">
        <v>1072</v>
      </c>
      <c r="E8" s="278" t="s">
        <v>1197</v>
      </c>
    </row>
    <row r="9" spans="1:5" s="522" customFormat="1" ht="82.8" x14ac:dyDescent="0.3">
      <c r="A9" s="628"/>
      <c r="B9" s="523" t="s">
        <v>422</v>
      </c>
      <c r="C9" s="523" t="s">
        <v>68</v>
      </c>
      <c r="D9" s="190" t="s">
        <v>1073</v>
      </c>
      <c r="E9" s="278" t="s">
        <v>1198</v>
      </c>
    </row>
    <row r="10" spans="1:5" s="522" customFormat="1" ht="55.2" x14ac:dyDescent="0.3">
      <c r="A10" s="628"/>
      <c r="B10" s="523" t="s">
        <v>423</v>
      </c>
      <c r="C10" s="523" t="s">
        <v>68</v>
      </c>
      <c r="D10" s="190" t="s">
        <v>1047</v>
      </c>
      <c r="E10" s="537" t="s">
        <v>1194</v>
      </c>
    </row>
    <row r="11" spans="1:5" s="522" customFormat="1" ht="41.4" x14ac:dyDescent="0.3">
      <c r="A11" s="628"/>
      <c r="B11" s="523" t="s">
        <v>424</v>
      </c>
      <c r="C11" s="523" t="s">
        <v>68</v>
      </c>
      <c r="D11" s="190" t="s">
        <v>1074</v>
      </c>
      <c r="E11" s="538" t="s">
        <v>1199</v>
      </c>
    </row>
    <row r="12" spans="1:5" s="522" customFormat="1" ht="55.2" x14ac:dyDescent="0.3">
      <c r="A12" s="628"/>
      <c r="B12" s="523" t="s">
        <v>425</v>
      </c>
      <c r="C12" s="523" t="s">
        <v>68</v>
      </c>
      <c r="D12" s="190" t="s">
        <v>1075</v>
      </c>
      <c r="E12" s="278" t="s">
        <v>1200</v>
      </c>
    </row>
    <row r="13" spans="1:5" s="522" customFormat="1" ht="41.4" x14ac:dyDescent="0.3">
      <c r="A13" s="628" t="s">
        <v>89</v>
      </c>
      <c r="B13" s="523" t="s">
        <v>426</v>
      </c>
      <c r="C13" s="523" t="s">
        <v>68</v>
      </c>
      <c r="D13" s="190" t="s">
        <v>1076</v>
      </c>
      <c r="E13" s="278" t="s">
        <v>1201</v>
      </c>
    </row>
    <row r="14" spans="1:5" s="522" customFormat="1" ht="41.4" x14ac:dyDescent="0.3">
      <c r="A14" s="628"/>
      <c r="B14" s="523" t="s">
        <v>68</v>
      </c>
      <c r="C14" s="523" t="s">
        <v>427</v>
      </c>
      <c r="D14" s="190" t="s">
        <v>1048</v>
      </c>
      <c r="E14" s="278" t="s">
        <v>1202</v>
      </c>
    </row>
    <row r="15" spans="1:5" s="522" customFormat="1" ht="41.4" x14ac:dyDescent="0.3">
      <c r="A15" s="628"/>
      <c r="B15" s="523" t="s">
        <v>68</v>
      </c>
      <c r="C15" s="523" t="s">
        <v>428</v>
      </c>
      <c r="D15" s="190" t="s">
        <v>1049</v>
      </c>
      <c r="E15" s="278" t="s">
        <v>1203</v>
      </c>
    </row>
    <row r="16" spans="1:5" s="522" customFormat="1" ht="41.4" x14ac:dyDescent="0.3">
      <c r="A16" s="628"/>
      <c r="B16" s="523" t="s">
        <v>68</v>
      </c>
      <c r="C16" s="523" t="s">
        <v>429</v>
      </c>
      <c r="D16" s="190" t="s">
        <v>1077</v>
      </c>
      <c r="E16" s="538" t="s">
        <v>656</v>
      </c>
    </row>
    <row r="17" spans="1:5" s="522" customFormat="1" ht="55.2" x14ac:dyDescent="0.3">
      <c r="A17" s="628"/>
      <c r="B17" s="523" t="s">
        <v>68</v>
      </c>
      <c r="C17" s="523" t="s">
        <v>430</v>
      </c>
      <c r="D17" s="190" t="s">
        <v>1050</v>
      </c>
      <c r="E17" s="538" t="s">
        <v>656</v>
      </c>
    </row>
    <row r="18" spans="1:5" s="525" customFormat="1" ht="41.4" x14ac:dyDescent="0.3">
      <c r="A18" s="628"/>
      <c r="B18" s="524" t="s">
        <v>431</v>
      </c>
      <c r="C18" s="524" t="s">
        <v>68</v>
      </c>
      <c r="D18" s="190" t="s">
        <v>1078</v>
      </c>
      <c r="E18" s="278" t="s">
        <v>1202</v>
      </c>
    </row>
    <row r="19" spans="1:5" s="525" customFormat="1" ht="41.4" x14ac:dyDescent="0.3">
      <c r="A19" s="628"/>
      <c r="B19" s="524" t="s">
        <v>68</v>
      </c>
      <c r="C19" s="524" t="s">
        <v>432</v>
      </c>
      <c r="D19" s="190" t="s">
        <v>1079</v>
      </c>
      <c r="E19" s="278" t="s">
        <v>1202</v>
      </c>
    </row>
    <row r="20" spans="1:5" s="522" customFormat="1" ht="55.2" x14ac:dyDescent="0.3">
      <c r="A20" s="628"/>
      <c r="B20" s="523" t="s">
        <v>68</v>
      </c>
      <c r="C20" s="523" t="s">
        <v>433</v>
      </c>
      <c r="D20" s="190" t="s">
        <v>1080</v>
      </c>
      <c r="E20" s="278" t="s">
        <v>1204</v>
      </c>
    </row>
    <row r="21" spans="1:5" s="522" customFormat="1" ht="151.80000000000001" x14ac:dyDescent="0.3">
      <c r="A21" s="628"/>
      <c r="B21" s="523" t="s">
        <v>434</v>
      </c>
      <c r="C21" s="523" t="s">
        <v>68</v>
      </c>
      <c r="D21" s="190" t="s">
        <v>1081</v>
      </c>
      <c r="E21" s="537" t="s">
        <v>1205</v>
      </c>
    </row>
    <row r="22" spans="1:5" s="522" customFormat="1" ht="82.8" x14ac:dyDescent="0.3">
      <c r="A22" s="628"/>
      <c r="B22" s="523" t="s">
        <v>68</v>
      </c>
      <c r="C22" s="523" t="s">
        <v>435</v>
      </c>
      <c r="D22" s="547" t="s">
        <v>1051</v>
      </c>
      <c r="E22" s="537" t="s">
        <v>1206</v>
      </c>
    </row>
    <row r="23" spans="1:5" s="522" customFormat="1" ht="110.4" x14ac:dyDescent="0.3">
      <c r="A23" s="628"/>
      <c r="B23" s="523" t="s">
        <v>68</v>
      </c>
      <c r="C23" s="523" t="s">
        <v>436</v>
      </c>
      <c r="D23" s="190" t="s">
        <v>1082</v>
      </c>
      <c r="E23" s="537" t="s">
        <v>1207</v>
      </c>
    </row>
    <row r="24" spans="1:5" s="522" customFormat="1" ht="69" x14ac:dyDescent="0.3">
      <c r="A24" s="628"/>
      <c r="B24" s="523" t="s">
        <v>68</v>
      </c>
      <c r="C24" s="523" t="s">
        <v>437</v>
      </c>
      <c r="D24" s="190" t="s">
        <v>1083</v>
      </c>
      <c r="E24" s="278" t="s">
        <v>1208</v>
      </c>
    </row>
    <row r="25" spans="1:5" s="522" customFormat="1" ht="27.6" x14ac:dyDescent="0.3">
      <c r="A25" s="628"/>
      <c r="B25" s="523" t="s">
        <v>68</v>
      </c>
      <c r="C25" s="523" t="s">
        <v>438</v>
      </c>
      <c r="D25" s="190" t="s">
        <v>1084</v>
      </c>
      <c r="E25" s="537" t="s">
        <v>1209</v>
      </c>
    </row>
    <row r="26" spans="1:5" s="522" customFormat="1" ht="55.2" x14ac:dyDescent="0.3">
      <c r="A26" s="628"/>
      <c r="B26" s="523" t="s">
        <v>68</v>
      </c>
      <c r="C26" s="523" t="s">
        <v>439</v>
      </c>
      <c r="D26" s="190" t="s">
        <v>1085</v>
      </c>
      <c r="E26" s="278" t="s">
        <v>1210</v>
      </c>
    </row>
    <row r="27" spans="1:5" s="522" customFormat="1" ht="41.4" x14ac:dyDescent="0.3">
      <c r="A27" s="628"/>
      <c r="B27" s="523" t="s">
        <v>68</v>
      </c>
      <c r="C27" s="523" t="s">
        <v>440</v>
      </c>
      <c r="D27" s="190" t="s">
        <v>1086</v>
      </c>
      <c r="E27" s="278" t="s">
        <v>1211</v>
      </c>
    </row>
    <row r="28" spans="1:5" s="522" customFormat="1" ht="55.2" x14ac:dyDescent="0.3">
      <c r="A28" s="628"/>
      <c r="B28" s="523" t="s">
        <v>68</v>
      </c>
      <c r="C28" s="523" t="s">
        <v>441</v>
      </c>
      <c r="D28" s="190" t="s">
        <v>1052</v>
      </c>
      <c r="E28" s="278" t="s">
        <v>1212</v>
      </c>
    </row>
    <row r="29" spans="1:5" s="522" customFormat="1" ht="27.6" x14ac:dyDescent="0.3">
      <c r="A29" s="628"/>
      <c r="B29" s="523" t="s">
        <v>68</v>
      </c>
      <c r="C29" s="523" t="s">
        <v>442</v>
      </c>
      <c r="D29" s="190" t="s">
        <v>1087</v>
      </c>
      <c r="E29" s="278" t="s">
        <v>1213</v>
      </c>
    </row>
    <row r="30" spans="1:5" s="522" customFormat="1" ht="96.6" x14ac:dyDescent="0.3">
      <c r="A30" s="628"/>
      <c r="B30" s="523" t="s">
        <v>443</v>
      </c>
      <c r="C30" s="523" t="s">
        <v>68</v>
      </c>
      <c r="D30" s="190" t="s">
        <v>1088</v>
      </c>
      <c r="E30" s="538" t="s">
        <v>656</v>
      </c>
    </row>
    <row r="31" spans="1:5" s="522" customFormat="1" ht="110.4" x14ac:dyDescent="0.3">
      <c r="A31" s="628"/>
      <c r="B31" s="523" t="s">
        <v>444</v>
      </c>
      <c r="C31" s="523" t="s">
        <v>68</v>
      </c>
      <c r="D31" s="190" t="s">
        <v>1089</v>
      </c>
      <c r="E31" s="537" t="s">
        <v>1214</v>
      </c>
    </row>
    <row r="32" spans="1:5" s="522" customFormat="1" ht="41.4" x14ac:dyDescent="0.3">
      <c r="A32" s="628"/>
      <c r="B32" s="523" t="s">
        <v>68</v>
      </c>
      <c r="C32" s="523" t="s">
        <v>445</v>
      </c>
      <c r="D32" s="190" t="s">
        <v>1053</v>
      </c>
      <c r="E32" s="173" t="s">
        <v>1215</v>
      </c>
    </row>
    <row r="33" spans="1:5" s="522" customFormat="1" ht="41.4" x14ac:dyDescent="0.3">
      <c r="A33" s="628"/>
      <c r="B33" s="523" t="s">
        <v>68</v>
      </c>
      <c r="C33" s="523" t="s">
        <v>446</v>
      </c>
      <c r="D33" s="190" t="s">
        <v>1090</v>
      </c>
      <c r="E33" s="176"/>
    </row>
    <row r="34" spans="1:5" s="522" customFormat="1" ht="69" x14ac:dyDescent="0.3">
      <c r="A34" s="628"/>
      <c r="B34" s="523" t="s">
        <v>68</v>
      </c>
      <c r="C34" s="523" t="s">
        <v>447</v>
      </c>
      <c r="D34" s="190" t="s">
        <v>1091</v>
      </c>
      <c r="E34" s="537" t="s">
        <v>1216</v>
      </c>
    </row>
    <row r="35" spans="1:5" s="522" customFormat="1" ht="27.6" x14ac:dyDescent="0.3">
      <c r="A35" s="628"/>
      <c r="B35" s="523" t="s">
        <v>68</v>
      </c>
      <c r="C35" s="523" t="s">
        <v>448</v>
      </c>
      <c r="D35" s="190" t="s">
        <v>1092</v>
      </c>
      <c r="E35" s="538" t="s">
        <v>656</v>
      </c>
    </row>
    <row r="36" spans="1:5" s="522" customFormat="1" ht="69" x14ac:dyDescent="0.3">
      <c r="A36" s="628"/>
      <c r="B36" s="523" t="s">
        <v>68</v>
      </c>
      <c r="C36" s="523" t="s">
        <v>449</v>
      </c>
      <c r="D36" s="190" t="s">
        <v>1093</v>
      </c>
      <c r="E36" s="537" t="s">
        <v>1216</v>
      </c>
    </row>
    <row r="37" spans="1:5" s="522" customFormat="1" ht="69" x14ac:dyDescent="0.3">
      <c r="A37" s="628"/>
      <c r="B37" s="523" t="s">
        <v>68</v>
      </c>
      <c r="C37" s="523" t="s">
        <v>450</v>
      </c>
      <c r="D37" s="190" t="s">
        <v>1094</v>
      </c>
      <c r="E37" s="278" t="s">
        <v>1217</v>
      </c>
    </row>
    <row r="38" spans="1:5" s="522" customFormat="1" ht="27.6" x14ac:dyDescent="0.3">
      <c r="A38" s="628"/>
      <c r="B38" s="523" t="s">
        <v>68</v>
      </c>
      <c r="C38" s="523" t="s">
        <v>451</v>
      </c>
      <c r="D38" s="190" t="s">
        <v>1095</v>
      </c>
      <c r="E38" s="278" t="s">
        <v>1218</v>
      </c>
    </row>
    <row r="39" spans="1:5" s="522" customFormat="1" ht="41.4" x14ac:dyDescent="0.3">
      <c r="A39" s="628"/>
      <c r="B39" s="523" t="s">
        <v>68</v>
      </c>
      <c r="C39" s="523" t="s">
        <v>452</v>
      </c>
      <c r="D39" s="190" t="s">
        <v>1096</v>
      </c>
      <c r="E39" s="278" t="s">
        <v>1219</v>
      </c>
    </row>
    <row r="40" spans="1:5" s="522" customFormat="1" ht="41.4" x14ac:dyDescent="0.3">
      <c r="A40" s="628"/>
      <c r="B40" s="523" t="s">
        <v>68</v>
      </c>
      <c r="C40" s="523" t="s">
        <v>453</v>
      </c>
      <c r="D40" s="190" t="s">
        <v>1097</v>
      </c>
      <c r="E40" s="173" t="s">
        <v>1220</v>
      </c>
    </row>
    <row r="41" spans="1:5" s="522" customFormat="1" x14ac:dyDescent="0.3">
      <c r="A41" s="628"/>
      <c r="B41" s="523" t="s">
        <v>68</v>
      </c>
      <c r="C41" s="523" t="s">
        <v>454</v>
      </c>
      <c r="D41" s="190" t="s">
        <v>1054</v>
      </c>
      <c r="E41" s="176"/>
    </row>
    <row r="42" spans="1:5" s="522" customFormat="1" ht="41.4" x14ac:dyDescent="0.3">
      <c r="A42" s="628"/>
      <c r="B42" s="523" t="s">
        <v>68</v>
      </c>
      <c r="C42" s="523" t="s">
        <v>455</v>
      </c>
      <c r="D42" s="190" t="s">
        <v>1098</v>
      </c>
      <c r="E42" s="173" t="s">
        <v>1220</v>
      </c>
    </row>
    <row r="43" spans="1:5" s="522" customFormat="1" ht="41.4" x14ac:dyDescent="0.3">
      <c r="A43" s="628"/>
      <c r="B43" s="523" t="s">
        <v>68</v>
      </c>
      <c r="C43" s="523" t="s">
        <v>456</v>
      </c>
      <c r="D43" s="190" t="s">
        <v>1099</v>
      </c>
      <c r="E43" s="173" t="s">
        <v>1220</v>
      </c>
    </row>
    <row r="44" spans="1:5" s="522" customFormat="1" ht="41.4" x14ac:dyDescent="0.3">
      <c r="A44" s="628"/>
      <c r="B44" s="523" t="s">
        <v>68</v>
      </c>
      <c r="C44" s="523" t="s">
        <v>457</v>
      </c>
      <c r="D44" s="190" t="s">
        <v>1100</v>
      </c>
      <c r="E44" s="173" t="s">
        <v>1220</v>
      </c>
    </row>
    <row r="45" spans="1:5" s="522" customFormat="1" ht="41.4" x14ac:dyDescent="0.3">
      <c r="A45" s="628"/>
      <c r="B45" s="523" t="s">
        <v>68</v>
      </c>
      <c r="C45" s="523" t="s">
        <v>458</v>
      </c>
      <c r="D45" s="190" t="s">
        <v>1101</v>
      </c>
      <c r="E45" s="173" t="s">
        <v>1220</v>
      </c>
    </row>
    <row r="46" spans="1:5" s="522" customFormat="1" ht="41.4" x14ac:dyDescent="0.3">
      <c r="A46" s="628"/>
      <c r="B46" s="523" t="s">
        <v>68</v>
      </c>
      <c r="C46" s="523" t="s">
        <v>459</v>
      </c>
      <c r="D46" s="190" t="s">
        <v>1102</v>
      </c>
      <c r="E46" s="173" t="s">
        <v>1221</v>
      </c>
    </row>
    <row r="47" spans="1:5" s="525" customFormat="1" ht="15" x14ac:dyDescent="0.3">
      <c r="A47" s="628"/>
      <c r="B47" s="524" t="s">
        <v>68</v>
      </c>
      <c r="C47" s="524" t="s">
        <v>460</v>
      </c>
      <c r="D47" s="549" t="s">
        <v>1103</v>
      </c>
      <c r="E47" s="538" t="s">
        <v>1203</v>
      </c>
    </row>
    <row r="48" spans="1:5" s="525" customFormat="1" ht="41.4" x14ac:dyDescent="0.3">
      <c r="A48" s="628"/>
      <c r="B48" s="524" t="s">
        <v>68</v>
      </c>
      <c r="C48" s="524" t="s">
        <v>461</v>
      </c>
      <c r="D48" s="190" t="s">
        <v>1104</v>
      </c>
      <c r="E48" s="538" t="s">
        <v>1222</v>
      </c>
    </row>
    <row r="49" spans="1:5" s="522" customFormat="1" ht="27.6" x14ac:dyDescent="0.3">
      <c r="A49" s="628"/>
      <c r="B49" s="523" t="s">
        <v>68</v>
      </c>
      <c r="C49" s="523" t="s">
        <v>462</v>
      </c>
      <c r="D49" s="190" t="s">
        <v>1105</v>
      </c>
      <c r="E49" s="173"/>
    </row>
    <row r="50" spans="1:5" s="522" customFormat="1" ht="41.4" x14ac:dyDescent="0.3">
      <c r="A50" s="628"/>
      <c r="B50" s="523" t="s">
        <v>68</v>
      </c>
      <c r="C50" s="523" t="s">
        <v>463</v>
      </c>
      <c r="D50" s="190" t="s">
        <v>1106</v>
      </c>
      <c r="E50" s="278" t="s">
        <v>1223</v>
      </c>
    </row>
    <row r="51" spans="1:5" s="522" customFormat="1" ht="41.4" x14ac:dyDescent="0.3">
      <c r="A51" s="628"/>
      <c r="B51" s="523" t="s">
        <v>68</v>
      </c>
      <c r="C51" s="523" t="s">
        <v>464</v>
      </c>
      <c r="D51" s="190" t="s">
        <v>1107</v>
      </c>
      <c r="E51" s="278" t="s">
        <v>1223</v>
      </c>
    </row>
    <row r="52" spans="1:5" s="522" customFormat="1" ht="41.4" x14ac:dyDescent="0.3">
      <c r="A52" s="628"/>
      <c r="B52" s="523" t="s">
        <v>68</v>
      </c>
      <c r="C52" s="523" t="s">
        <v>465</v>
      </c>
      <c r="D52" s="190" t="s">
        <v>1055</v>
      </c>
      <c r="E52" s="278" t="s">
        <v>1223</v>
      </c>
    </row>
    <row r="53" spans="1:5" s="522" customFormat="1" ht="69" x14ac:dyDescent="0.3">
      <c r="A53" s="628"/>
      <c r="B53" s="523" t="s">
        <v>68</v>
      </c>
      <c r="C53" s="523" t="s">
        <v>466</v>
      </c>
      <c r="D53" s="190" t="s">
        <v>769</v>
      </c>
      <c r="E53" s="278" t="s">
        <v>1224</v>
      </c>
    </row>
    <row r="54" spans="1:5" s="522" customFormat="1" ht="69" x14ac:dyDescent="0.3">
      <c r="A54" s="628"/>
      <c r="B54" s="523" t="s">
        <v>68</v>
      </c>
      <c r="C54" s="523" t="s">
        <v>467</v>
      </c>
      <c r="D54" s="190" t="s">
        <v>1108</v>
      </c>
      <c r="E54" s="278" t="s">
        <v>1224</v>
      </c>
    </row>
    <row r="55" spans="1:5" s="522" customFormat="1" ht="27.6" x14ac:dyDescent="0.3">
      <c r="A55" s="628"/>
      <c r="B55" s="523" t="s">
        <v>68</v>
      </c>
      <c r="C55" s="523" t="s">
        <v>468</v>
      </c>
      <c r="D55" s="190" t="s">
        <v>1109</v>
      </c>
      <c r="E55" s="278" t="s">
        <v>1225</v>
      </c>
    </row>
    <row r="56" spans="1:5" s="522" customFormat="1" ht="41.4" x14ac:dyDescent="0.3">
      <c r="A56" s="628" t="s">
        <v>469</v>
      </c>
      <c r="B56" s="523" t="s">
        <v>470</v>
      </c>
      <c r="C56" s="523" t="s">
        <v>68</v>
      </c>
      <c r="D56" s="190" t="s">
        <v>1110</v>
      </c>
      <c r="E56" s="278" t="s">
        <v>1225</v>
      </c>
    </row>
    <row r="57" spans="1:5" s="522" customFormat="1" ht="41.4" x14ac:dyDescent="0.3">
      <c r="A57" s="628"/>
      <c r="B57" s="523" t="s">
        <v>471</v>
      </c>
      <c r="C57" s="523" t="s">
        <v>68</v>
      </c>
      <c r="D57" s="190" t="s">
        <v>1111</v>
      </c>
      <c r="E57" s="538" t="s">
        <v>656</v>
      </c>
    </row>
    <row r="58" spans="1:5" s="522" customFormat="1" ht="41.4" x14ac:dyDescent="0.3">
      <c r="A58" s="628"/>
      <c r="B58" s="523" t="s">
        <v>472</v>
      </c>
      <c r="C58" s="523" t="s">
        <v>68</v>
      </c>
      <c r="D58" s="190" t="s">
        <v>1112</v>
      </c>
      <c r="E58" s="173" t="s">
        <v>1220</v>
      </c>
    </row>
    <row r="59" spans="1:5" s="522" customFormat="1" ht="41.4" x14ac:dyDescent="0.3">
      <c r="A59" s="628"/>
      <c r="B59" s="523" t="s">
        <v>473</v>
      </c>
      <c r="C59" s="523" t="s">
        <v>68</v>
      </c>
      <c r="D59" s="190" t="s">
        <v>1113</v>
      </c>
      <c r="E59" s="278" t="s">
        <v>1226</v>
      </c>
    </row>
    <row r="60" spans="1:5" s="522" customFormat="1" ht="27.6" x14ac:dyDescent="0.3">
      <c r="A60" s="628"/>
      <c r="B60" s="523" t="s">
        <v>474</v>
      </c>
      <c r="C60" s="523" t="s">
        <v>68</v>
      </c>
      <c r="D60" s="190" t="s">
        <v>1114</v>
      </c>
      <c r="E60" s="176" t="s">
        <v>656</v>
      </c>
    </row>
    <row r="61" spans="1:5" s="522" customFormat="1" ht="27.6" x14ac:dyDescent="0.3">
      <c r="A61" s="628"/>
      <c r="B61" s="523" t="s">
        <v>475</v>
      </c>
      <c r="C61" s="523" t="s">
        <v>68</v>
      </c>
      <c r="D61" s="549" t="s">
        <v>1115</v>
      </c>
      <c r="E61" s="537" t="s">
        <v>1227</v>
      </c>
    </row>
    <row r="62" spans="1:5" s="522" customFormat="1" ht="27.6" x14ac:dyDescent="0.3">
      <c r="A62" s="628"/>
      <c r="B62" s="523" t="s">
        <v>476</v>
      </c>
      <c r="C62" s="523" t="s">
        <v>68</v>
      </c>
      <c r="D62" s="190" t="s">
        <v>1116</v>
      </c>
      <c r="E62" s="538" t="s">
        <v>993</v>
      </c>
    </row>
    <row r="63" spans="1:5" s="522" customFormat="1" ht="55.2" x14ac:dyDescent="0.3">
      <c r="A63" s="628"/>
      <c r="B63" s="523" t="s">
        <v>477</v>
      </c>
      <c r="C63" s="523" t="s">
        <v>68</v>
      </c>
      <c r="D63" s="190" t="s">
        <v>1117</v>
      </c>
      <c r="E63" s="278" t="s">
        <v>1228</v>
      </c>
    </row>
    <row r="64" spans="1:5" s="522" customFormat="1" ht="55.2" x14ac:dyDescent="0.3">
      <c r="A64" s="628"/>
      <c r="B64" s="523" t="s">
        <v>478</v>
      </c>
      <c r="C64" s="523" t="s">
        <v>68</v>
      </c>
      <c r="D64" s="190" t="s">
        <v>1118</v>
      </c>
      <c r="E64" s="538" t="s">
        <v>1229</v>
      </c>
    </row>
    <row r="65" spans="1:5" s="525" customFormat="1" ht="15" x14ac:dyDescent="0.3">
      <c r="A65" s="628"/>
      <c r="B65" s="524" t="s">
        <v>479</v>
      </c>
      <c r="C65" s="524" t="s">
        <v>68</v>
      </c>
      <c r="D65" s="549" t="s">
        <v>1119</v>
      </c>
      <c r="E65" s="538" t="s">
        <v>994</v>
      </c>
    </row>
    <row r="66" spans="1:5" s="528" customFormat="1" ht="15" x14ac:dyDescent="0.3">
      <c r="A66" s="628" t="s">
        <v>480</v>
      </c>
      <c r="B66" s="550" t="s">
        <v>481</v>
      </c>
      <c r="C66" s="550" t="s">
        <v>68</v>
      </c>
      <c r="D66" s="547" t="s">
        <v>1056</v>
      </c>
      <c r="E66" s="551"/>
    </row>
    <row r="67" spans="1:5" s="525" customFormat="1" ht="96.6" x14ac:dyDescent="0.3">
      <c r="A67" s="628"/>
      <c r="B67" s="524" t="s">
        <v>482</v>
      </c>
      <c r="C67" s="524" t="s">
        <v>68</v>
      </c>
      <c r="D67" s="190" t="s">
        <v>1057</v>
      </c>
      <c r="E67" s="173" t="s">
        <v>1230</v>
      </c>
    </row>
    <row r="68" spans="1:5" s="522" customFormat="1" ht="69" x14ac:dyDescent="0.3">
      <c r="A68" s="628"/>
      <c r="B68" s="523" t="s">
        <v>483</v>
      </c>
      <c r="C68" s="523" t="s">
        <v>68</v>
      </c>
      <c r="D68" s="190" t="s">
        <v>1120</v>
      </c>
      <c r="E68" s="173" t="s">
        <v>1231</v>
      </c>
    </row>
    <row r="69" spans="1:5" s="528" customFormat="1" ht="27.6" x14ac:dyDescent="0.3">
      <c r="A69" s="628"/>
      <c r="B69" s="526" t="s">
        <v>484</v>
      </c>
      <c r="C69" s="526" t="s">
        <v>68</v>
      </c>
      <c r="D69" s="547" t="s">
        <v>1058</v>
      </c>
      <c r="E69" s="539"/>
    </row>
    <row r="70" spans="1:5" s="528" customFormat="1" ht="15" x14ac:dyDescent="0.3">
      <c r="A70" s="628"/>
      <c r="B70" s="526" t="s">
        <v>485</v>
      </c>
      <c r="C70" s="526" t="s">
        <v>68</v>
      </c>
      <c r="D70" s="547" t="s">
        <v>1059</v>
      </c>
      <c r="E70" s="539"/>
    </row>
    <row r="71" spans="1:5" s="522" customFormat="1" ht="42.6" x14ac:dyDescent="0.3">
      <c r="A71" s="628"/>
      <c r="B71" s="523" t="s">
        <v>486</v>
      </c>
      <c r="C71" s="523" t="s">
        <v>68</v>
      </c>
      <c r="D71" s="190" t="s">
        <v>1121</v>
      </c>
      <c r="E71" s="173" t="s">
        <v>1232</v>
      </c>
    </row>
    <row r="72" spans="1:5" s="525" customFormat="1" ht="27.6" x14ac:dyDescent="0.3">
      <c r="A72" s="628"/>
      <c r="B72" s="524" t="s">
        <v>487</v>
      </c>
      <c r="C72" s="524" t="s">
        <v>68</v>
      </c>
      <c r="D72" s="190" t="s">
        <v>1060</v>
      </c>
      <c r="E72" s="173" t="s">
        <v>1232</v>
      </c>
    </row>
    <row r="73" spans="1:5" s="525" customFormat="1" ht="27.6" x14ac:dyDescent="0.3">
      <c r="A73" s="628"/>
      <c r="B73" s="524" t="s">
        <v>488</v>
      </c>
      <c r="C73" s="524" t="s">
        <v>68</v>
      </c>
      <c r="D73" s="190" t="s">
        <v>1061</v>
      </c>
      <c r="E73" s="173" t="s">
        <v>1232</v>
      </c>
    </row>
    <row r="74" spans="1:5" s="525" customFormat="1" ht="27.6" x14ac:dyDescent="0.3">
      <c r="A74" s="628"/>
      <c r="B74" s="524" t="s">
        <v>489</v>
      </c>
      <c r="C74" s="524" t="s">
        <v>68</v>
      </c>
      <c r="D74" s="190" t="s">
        <v>1062</v>
      </c>
      <c r="E74" s="173" t="s">
        <v>1232</v>
      </c>
    </row>
    <row r="75" spans="1:5" s="525" customFormat="1" ht="69" x14ac:dyDescent="0.3">
      <c r="A75" s="628"/>
      <c r="B75" s="524" t="s">
        <v>490</v>
      </c>
      <c r="C75" s="524" t="s">
        <v>68</v>
      </c>
      <c r="D75" s="190" t="s">
        <v>1122</v>
      </c>
      <c r="E75" s="278" t="s">
        <v>1233</v>
      </c>
    </row>
    <row r="76" spans="1:5" s="522" customFormat="1" ht="27.6" x14ac:dyDescent="0.3">
      <c r="A76" s="628"/>
      <c r="B76" s="523" t="s">
        <v>491</v>
      </c>
      <c r="C76" s="523" t="s">
        <v>68</v>
      </c>
      <c r="D76" s="190" t="s">
        <v>1123</v>
      </c>
      <c r="E76" s="278" t="s">
        <v>1233</v>
      </c>
    </row>
    <row r="77" spans="1:5" s="522" customFormat="1" ht="27.6" x14ac:dyDescent="0.3">
      <c r="A77" s="628"/>
      <c r="B77" s="523" t="s">
        <v>492</v>
      </c>
      <c r="C77" s="523" t="s">
        <v>68</v>
      </c>
      <c r="D77" s="190" t="s">
        <v>1124</v>
      </c>
      <c r="E77" s="278" t="s">
        <v>1233</v>
      </c>
    </row>
    <row r="78" spans="1:5" s="522" customFormat="1" ht="41.4" x14ac:dyDescent="0.3">
      <c r="A78" s="628"/>
      <c r="B78" s="523" t="s">
        <v>493</v>
      </c>
      <c r="C78" s="523" t="s">
        <v>68</v>
      </c>
      <c r="D78" s="190" t="s">
        <v>1125</v>
      </c>
      <c r="E78" s="278" t="s">
        <v>1233</v>
      </c>
    </row>
    <row r="79" spans="1:5" s="525" customFormat="1" ht="41.4" x14ac:dyDescent="0.3">
      <c r="A79" s="628"/>
      <c r="B79" s="524" t="s">
        <v>494</v>
      </c>
      <c r="C79" s="524" t="s">
        <v>68</v>
      </c>
      <c r="D79" s="190" t="s">
        <v>1126</v>
      </c>
      <c r="E79" s="173" t="s">
        <v>1234</v>
      </c>
    </row>
    <row r="80" spans="1:5" s="528" customFormat="1" ht="27.6" x14ac:dyDescent="0.3">
      <c r="A80" s="628"/>
      <c r="B80" s="526" t="s">
        <v>495</v>
      </c>
      <c r="C80" s="526" t="s">
        <v>68</v>
      </c>
      <c r="D80" s="547" t="s">
        <v>1127</v>
      </c>
      <c r="E80" s="539"/>
    </row>
    <row r="81" spans="1:5" s="522" customFormat="1" ht="41.4" x14ac:dyDescent="0.3">
      <c r="A81" s="628"/>
      <c r="B81" s="523" t="s">
        <v>496</v>
      </c>
      <c r="C81" s="523" t="s">
        <v>68</v>
      </c>
      <c r="D81" s="190" t="s">
        <v>1128</v>
      </c>
      <c r="E81" s="278" t="s">
        <v>1235</v>
      </c>
    </row>
    <row r="82" spans="1:5" s="525" customFormat="1" ht="55.2" x14ac:dyDescent="0.3">
      <c r="A82" s="628"/>
      <c r="B82" s="524" t="s">
        <v>497</v>
      </c>
      <c r="C82" s="524" t="s">
        <v>68</v>
      </c>
      <c r="D82" s="190" t="s">
        <v>1129</v>
      </c>
      <c r="E82" s="538" t="s">
        <v>995</v>
      </c>
    </row>
    <row r="83" spans="1:5" s="522" customFormat="1" ht="69" x14ac:dyDescent="0.3">
      <c r="A83" s="628"/>
      <c r="B83" s="523" t="s">
        <v>498</v>
      </c>
      <c r="C83" s="523" t="s">
        <v>68</v>
      </c>
      <c r="D83" s="190" t="s">
        <v>1130</v>
      </c>
      <c r="E83" s="278" t="s">
        <v>1236</v>
      </c>
    </row>
    <row r="84" spans="1:5" s="552" customFormat="1" ht="27.6" x14ac:dyDescent="0.3">
      <c r="A84" s="628"/>
      <c r="B84" s="547" t="s">
        <v>499</v>
      </c>
      <c r="C84" s="547" t="s">
        <v>68</v>
      </c>
      <c r="D84" s="547" t="s">
        <v>1131</v>
      </c>
      <c r="E84" s="539"/>
    </row>
    <row r="85" spans="1:5" s="522" customFormat="1" ht="55.2" x14ac:dyDescent="0.3">
      <c r="A85" s="628"/>
      <c r="B85" s="523" t="s">
        <v>496</v>
      </c>
      <c r="C85" s="523" t="s">
        <v>68</v>
      </c>
      <c r="D85" s="190" t="s">
        <v>1132</v>
      </c>
      <c r="E85" s="278" t="s">
        <v>1237</v>
      </c>
    </row>
    <row r="86" spans="1:5" s="525" customFormat="1" ht="55.2" x14ac:dyDescent="0.3">
      <c r="A86" s="628"/>
      <c r="B86" s="524" t="s">
        <v>500</v>
      </c>
      <c r="C86" s="524" t="s">
        <v>68</v>
      </c>
      <c r="D86" s="190" t="s">
        <v>1133</v>
      </c>
      <c r="E86" s="538" t="s">
        <v>995</v>
      </c>
    </row>
    <row r="87" spans="1:5" s="522" customFormat="1" ht="27.6" x14ac:dyDescent="0.3">
      <c r="A87" s="628"/>
      <c r="B87" s="523" t="s">
        <v>501</v>
      </c>
      <c r="C87" s="523" t="s">
        <v>68</v>
      </c>
      <c r="D87" s="190" t="s">
        <v>1134</v>
      </c>
      <c r="E87" s="538" t="s">
        <v>656</v>
      </c>
    </row>
    <row r="88" spans="1:5" s="522" customFormat="1" ht="27.6" x14ac:dyDescent="0.3">
      <c r="A88" s="628"/>
      <c r="B88" s="523" t="s">
        <v>502</v>
      </c>
      <c r="C88" s="523" t="s">
        <v>68</v>
      </c>
      <c r="D88" s="190" t="s">
        <v>1135</v>
      </c>
      <c r="E88" s="538" t="s">
        <v>656</v>
      </c>
    </row>
    <row r="89" spans="1:5" s="525" customFormat="1" ht="27.6" x14ac:dyDescent="0.3">
      <c r="A89" s="628"/>
      <c r="B89" s="524" t="s">
        <v>503</v>
      </c>
      <c r="C89" s="524" t="s">
        <v>68</v>
      </c>
      <c r="D89" s="190" t="s">
        <v>1136</v>
      </c>
      <c r="E89" s="278" t="s">
        <v>1238</v>
      </c>
    </row>
    <row r="90" spans="1:5" s="525" customFormat="1" ht="41.4" x14ac:dyDescent="0.3">
      <c r="A90" s="628"/>
      <c r="B90" s="524" t="s">
        <v>504</v>
      </c>
      <c r="C90" s="524" t="s">
        <v>68</v>
      </c>
      <c r="D90" s="190" t="s">
        <v>1063</v>
      </c>
      <c r="E90" s="278" t="s">
        <v>1238</v>
      </c>
    </row>
    <row r="91" spans="1:5" s="552" customFormat="1" ht="15" x14ac:dyDescent="0.3">
      <c r="A91" s="628"/>
      <c r="B91" s="547" t="s">
        <v>505</v>
      </c>
      <c r="C91" s="547" t="s">
        <v>68</v>
      </c>
      <c r="D91" s="547" t="s">
        <v>1137</v>
      </c>
      <c r="E91" s="538" t="s">
        <v>995</v>
      </c>
    </row>
    <row r="92" spans="1:5" s="522" customFormat="1" ht="42.6" x14ac:dyDescent="0.3">
      <c r="A92" s="628"/>
      <c r="B92" s="523" t="s">
        <v>506</v>
      </c>
      <c r="C92" s="523" t="s">
        <v>68</v>
      </c>
      <c r="D92" s="190" t="s">
        <v>1138</v>
      </c>
      <c r="E92" s="538" t="s">
        <v>995</v>
      </c>
    </row>
    <row r="93" spans="1:5" s="522" customFormat="1" ht="27.6" x14ac:dyDescent="0.3">
      <c r="A93" s="628"/>
      <c r="B93" s="523" t="s">
        <v>507</v>
      </c>
      <c r="C93" s="523" t="s">
        <v>68</v>
      </c>
      <c r="D93" s="190" t="s">
        <v>1139</v>
      </c>
      <c r="E93" s="538" t="s">
        <v>995</v>
      </c>
    </row>
    <row r="94" spans="1:5" s="522" customFormat="1" ht="27.6" x14ac:dyDescent="0.3">
      <c r="A94" s="628"/>
      <c r="B94" s="523" t="s">
        <v>508</v>
      </c>
      <c r="C94" s="523" t="s">
        <v>68</v>
      </c>
      <c r="D94" s="190" t="s">
        <v>1064</v>
      </c>
      <c r="E94" s="278" t="s">
        <v>1239</v>
      </c>
    </row>
    <row r="95" spans="1:5" s="522" customFormat="1" ht="27.6" x14ac:dyDescent="0.3">
      <c r="A95" s="628"/>
      <c r="B95" s="523" t="s">
        <v>509</v>
      </c>
      <c r="C95" s="523" t="s">
        <v>68</v>
      </c>
      <c r="D95" s="190" t="s">
        <v>1140</v>
      </c>
      <c r="E95" s="278" t="s">
        <v>1239</v>
      </c>
    </row>
    <row r="96" spans="1:5" s="522" customFormat="1" ht="27.6" x14ac:dyDescent="0.3">
      <c r="A96" s="628"/>
      <c r="B96" s="523" t="s">
        <v>510</v>
      </c>
      <c r="C96" s="523" t="s">
        <v>68</v>
      </c>
      <c r="D96" s="190" t="s">
        <v>1141</v>
      </c>
      <c r="E96" s="278" t="s">
        <v>1239</v>
      </c>
    </row>
    <row r="97" spans="1:5" s="522" customFormat="1" ht="82.8" x14ac:dyDescent="0.3">
      <c r="A97" s="628"/>
      <c r="B97" s="523" t="s">
        <v>511</v>
      </c>
      <c r="C97" s="523" t="s">
        <v>68</v>
      </c>
      <c r="D97" s="190" t="s">
        <v>1065</v>
      </c>
      <c r="E97" s="173" t="s">
        <v>1240</v>
      </c>
    </row>
    <row r="98" spans="1:5" s="522" customFormat="1" ht="27.6" x14ac:dyDescent="0.3">
      <c r="A98" s="628"/>
      <c r="B98" s="523" t="s">
        <v>512</v>
      </c>
      <c r="C98" s="523" t="s">
        <v>68</v>
      </c>
      <c r="D98" s="190" t="s">
        <v>1142</v>
      </c>
      <c r="E98" s="173" t="s">
        <v>1240</v>
      </c>
    </row>
    <row r="99" spans="1:5" s="522" customFormat="1" ht="27.6" x14ac:dyDescent="0.3">
      <c r="A99" s="628"/>
      <c r="B99" s="523" t="s">
        <v>513</v>
      </c>
      <c r="C99" s="523" t="s">
        <v>68</v>
      </c>
      <c r="D99" s="190" t="s">
        <v>1143</v>
      </c>
      <c r="E99" s="173" t="s">
        <v>1240</v>
      </c>
    </row>
    <row r="100" spans="1:5" s="522" customFormat="1" ht="55.2" x14ac:dyDescent="0.3">
      <c r="A100" s="628"/>
      <c r="B100" s="523" t="s">
        <v>514</v>
      </c>
      <c r="C100" s="523" t="s">
        <v>68</v>
      </c>
      <c r="D100" s="190" t="s">
        <v>1144</v>
      </c>
      <c r="E100" s="173" t="s">
        <v>1240</v>
      </c>
    </row>
    <row r="101" spans="1:5" s="522" customFormat="1" ht="27.6" x14ac:dyDescent="0.3">
      <c r="A101" s="628"/>
      <c r="B101" s="523" t="s">
        <v>515</v>
      </c>
      <c r="C101" s="523" t="s">
        <v>68</v>
      </c>
      <c r="D101" s="190" t="s">
        <v>1045</v>
      </c>
      <c r="E101" s="173" t="s">
        <v>1240</v>
      </c>
    </row>
    <row r="102" spans="1:5" s="522" customFormat="1" ht="27.6" x14ac:dyDescent="0.3">
      <c r="A102" s="628"/>
      <c r="B102" s="523" t="s">
        <v>516</v>
      </c>
      <c r="C102" s="523" t="s">
        <v>68</v>
      </c>
      <c r="D102" s="190" t="s">
        <v>1145</v>
      </c>
      <c r="E102" s="173" t="s">
        <v>1240</v>
      </c>
    </row>
    <row r="103" spans="1:5" s="522" customFormat="1" ht="27.6" x14ac:dyDescent="0.3">
      <c r="A103" s="628"/>
      <c r="B103" s="523" t="s">
        <v>517</v>
      </c>
      <c r="C103" s="523" t="s">
        <v>68</v>
      </c>
      <c r="D103" s="190" t="s">
        <v>1146</v>
      </c>
      <c r="E103" s="173" t="s">
        <v>1240</v>
      </c>
    </row>
    <row r="104" spans="1:5" s="522" customFormat="1" ht="27.6" x14ac:dyDescent="0.3">
      <c r="A104" s="628"/>
      <c r="B104" s="523" t="s">
        <v>518</v>
      </c>
      <c r="C104" s="523" t="s">
        <v>68</v>
      </c>
      <c r="D104" s="190" t="s">
        <v>1147</v>
      </c>
      <c r="E104" s="173" t="s">
        <v>1240</v>
      </c>
    </row>
    <row r="105" spans="1:5" s="522" customFormat="1" ht="27.6" x14ac:dyDescent="0.3">
      <c r="A105" s="628"/>
      <c r="B105" s="523" t="s">
        <v>519</v>
      </c>
      <c r="C105" s="523" t="s">
        <v>68</v>
      </c>
      <c r="D105" s="190" t="s">
        <v>1148</v>
      </c>
      <c r="E105" s="173" t="s">
        <v>1240</v>
      </c>
    </row>
    <row r="106" spans="1:5" s="530" customFormat="1" ht="41.4" x14ac:dyDescent="0.3">
      <c r="A106" s="628"/>
      <c r="B106" s="523" t="s">
        <v>520</v>
      </c>
      <c r="C106" s="529" t="s">
        <v>68</v>
      </c>
      <c r="D106" s="190" t="s">
        <v>1066</v>
      </c>
      <c r="E106" s="173" t="s">
        <v>1240</v>
      </c>
    </row>
    <row r="107" spans="1:5" s="530" customFormat="1" ht="27.6" x14ac:dyDescent="0.3">
      <c r="A107" s="628"/>
      <c r="B107" s="523" t="s">
        <v>521</v>
      </c>
      <c r="C107" s="529" t="s">
        <v>68</v>
      </c>
      <c r="D107" s="190" t="s">
        <v>1149</v>
      </c>
      <c r="E107" s="173" t="s">
        <v>1240</v>
      </c>
    </row>
    <row r="108" spans="1:5" s="530" customFormat="1" ht="27.6" x14ac:dyDescent="0.3">
      <c r="A108" s="628"/>
      <c r="B108" s="523" t="s">
        <v>522</v>
      </c>
      <c r="C108" s="529" t="s">
        <v>68</v>
      </c>
      <c r="D108" s="190" t="s">
        <v>1150</v>
      </c>
      <c r="E108" s="173" t="s">
        <v>1240</v>
      </c>
    </row>
    <row r="109" spans="1:5" s="530" customFormat="1" ht="15" x14ac:dyDescent="0.3">
      <c r="A109" s="628"/>
      <c r="B109" s="523" t="s">
        <v>523</v>
      </c>
      <c r="C109" s="529" t="s">
        <v>68</v>
      </c>
      <c r="D109" s="190" t="s">
        <v>1151</v>
      </c>
      <c r="E109" s="538" t="s">
        <v>1241</v>
      </c>
    </row>
    <row r="110" spans="1:5" s="522" customFormat="1" x14ac:dyDescent="0.3">
      <c r="A110" s="628"/>
      <c r="B110" s="523" t="s">
        <v>524</v>
      </c>
      <c r="C110" s="523" t="s">
        <v>68</v>
      </c>
      <c r="D110" s="190" t="s">
        <v>1152</v>
      </c>
      <c r="E110" s="176" t="s">
        <v>995</v>
      </c>
    </row>
    <row r="111" spans="1:5" s="522" customFormat="1" ht="41.4" x14ac:dyDescent="0.3">
      <c r="A111" s="628"/>
      <c r="B111" s="523" t="s">
        <v>525</v>
      </c>
      <c r="C111" s="523" t="s">
        <v>68</v>
      </c>
      <c r="D111" s="190" t="s">
        <v>1067</v>
      </c>
      <c r="E111" s="278" t="s">
        <v>1242</v>
      </c>
    </row>
    <row r="112" spans="1:5" s="522" customFormat="1" ht="27.6" x14ac:dyDescent="0.3">
      <c r="A112" s="628"/>
      <c r="B112" s="523" t="s">
        <v>526</v>
      </c>
      <c r="C112" s="523" t="s">
        <v>68</v>
      </c>
      <c r="D112" s="190" t="s">
        <v>1068</v>
      </c>
      <c r="E112" s="173" t="s">
        <v>1240</v>
      </c>
    </row>
    <row r="113" spans="1:5" s="522" customFormat="1" ht="27.6" x14ac:dyDescent="0.3">
      <c r="A113" s="628"/>
      <c r="B113" s="523" t="s">
        <v>527</v>
      </c>
      <c r="C113" s="523" t="s">
        <v>68</v>
      </c>
      <c r="D113" s="190" t="s">
        <v>1153</v>
      </c>
      <c r="E113" s="173" t="s">
        <v>1240</v>
      </c>
    </row>
    <row r="114" spans="1:5" s="522" customFormat="1" ht="27.6" x14ac:dyDescent="0.3">
      <c r="A114" s="628"/>
      <c r="B114" s="523" t="s">
        <v>528</v>
      </c>
      <c r="C114" s="523" t="s">
        <v>68</v>
      </c>
      <c r="D114" s="190" t="s">
        <v>1154</v>
      </c>
      <c r="E114" s="173" t="s">
        <v>1240</v>
      </c>
    </row>
    <row r="115" spans="1:5" s="525" customFormat="1" ht="55.2" x14ac:dyDescent="0.3">
      <c r="A115" s="628"/>
      <c r="B115" s="524" t="s">
        <v>529</v>
      </c>
      <c r="C115" s="524" t="s">
        <v>68</v>
      </c>
      <c r="D115" s="190" t="s">
        <v>1155</v>
      </c>
      <c r="E115" s="278" t="s">
        <v>1243</v>
      </c>
    </row>
    <row r="116" spans="1:5" s="525" customFormat="1" ht="27.6" x14ac:dyDescent="0.3">
      <c r="A116" s="628"/>
      <c r="B116" s="524" t="s">
        <v>530</v>
      </c>
      <c r="C116" s="524" t="s">
        <v>68</v>
      </c>
      <c r="D116" s="190" t="s">
        <v>1156</v>
      </c>
      <c r="E116" s="538" t="s">
        <v>656</v>
      </c>
    </row>
    <row r="117" spans="1:5" s="522" customFormat="1" ht="71.400000000000006" x14ac:dyDescent="0.3">
      <c r="A117" s="628"/>
      <c r="B117" s="523" t="s">
        <v>531</v>
      </c>
      <c r="C117" s="523" t="s">
        <v>68</v>
      </c>
      <c r="D117" s="190" t="s">
        <v>1157</v>
      </c>
      <c r="E117" s="173" t="s">
        <v>1240</v>
      </c>
    </row>
    <row r="118" spans="1:5" s="522" customFormat="1" ht="28.8" x14ac:dyDescent="0.3">
      <c r="A118" s="628"/>
      <c r="B118" s="523" t="s">
        <v>532</v>
      </c>
      <c r="C118" s="523" t="s">
        <v>68</v>
      </c>
      <c r="D118" s="190" t="s">
        <v>1158</v>
      </c>
      <c r="E118" s="173" t="s">
        <v>1240</v>
      </c>
    </row>
    <row r="119" spans="1:5" s="522" customFormat="1" ht="28.8" x14ac:dyDescent="0.3">
      <c r="A119" s="628"/>
      <c r="B119" s="523" t="s">
        <v>533</v>
      </c>
      <c r="C119" s="523" t="s">
        <v>68</v>
      </c>
      <c r="D119" s="190" t="s">
        <v>1159</v>
      </c>
      <c r="E119" s="176" t="s">
        <v>995</v>
      </c>
    </row>
    <row r="120" spans="1:5" s="522" customFormat="1" ht="57.6" x14ac:dyDescent="0.3">
      <c r="A120" s="628"/>
      <c r="B120" s="523" t="s">
        <v>534</v>
      </c>
      <c r="C120" s="523" t="s">
        <v>68</v>
      </c>
      <c r="D120" s="190" t="s">
        <v>1160</v>
      </c>
      <c r="E120" s="176" t="s">
        <v>995</v>
      </c>
    </row>
    <row r="121" spans="1:5" s="522" customFormat="1" ht="56.4" x14ac:dyDescent="0.3">
      <c r="A121" s="628"/>
      <c r="B121" s="523" t="s">
        <v>535</v>
      </c>
      <c r="C121" s="523" t="s">
        <v>68</v>
      </c>
      <c r="D121" s="190" t="s">
        <v>1161</v>
      </c>
      <c r="E121" s="176" t="s">
        <v>995</v>
      </c>
    </row>
  </sheetData>
  <mergeCells count="6">
    <mergeCell ref="A13:A55"/>
    <mergeCell ref="A56:A65"/>
    <mergeCell ref="A66:A121"/>
    <mergeCell ref="A1:E1"/>
    <mergeCell ref="A4:A12"/>
    <mergeCell ref="A2:E2"/>
  </mergeCells>
  <pageMargins left="0.31496062992125984" right="0.31496062992125984" top="0.39370078740157483" bottom="0.39370078740157483" header="0.31496062992125984" footer="0.31496062992125984"/>
  <pageSetup paperSize="9" scale="49" orientation="landscape" r:id="rId1"/>
  <rowBreaks count="5" manualBreakCount="5">
    <brk id="19" max="16383" man="1"/>
    <brk id="32" max="16383" man="1"/>
    <brk id="52" max="16383" man="1"/>
    <brk id="74" max="16383" man="1"/>
    <brk id="10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D2E5-AA92-4502-9538-9A3F7DC5D77E}">
  <sheetPr>
    <tabColor rgb="FF007C39"/>
  </sheetPr>
  <dimension ref="A1:N84"/>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 defaultRowHeight="13.8" x14ac:dyDescent="0.3"/>
  <cols>
    <col min="1" max="1" width="50.19921875" customWidth="1"/>
    <col min="2" max="2" width="23.69921875" style="30" customWidth="1"/>
    <col min="3" max="11" width="11" style="30" customWidth="1"/>
    <col min="12" max="12" width="56.09765625" customWidth="1"/>
    <col min="13" max="13" width="20.3984375" customWidth="1"/>
  </cols>
  <sheetData>
    <row r="1" spans="1:14" s="234" customFormat="1" ht="34.200000000000003" thickBot="1" x14ac:dyDescent="0.45">
      <c r="A1" s="228" t="s">
        <v>90</v>
      </c>
      <c r="B1" s="284"/>
      <c r="C1" s="229">
        <v>2016</v>
      </c>
      <c r="D1" s="229">
        <v>2017</v>
      </c>
      <c r="E1" s="229">
        <v>2018</v>
      </c>
      <c r="F1" s="229">
        <v>2019</v>
      </c>
      <c r="G1" s="229">
        <v>2020</v>
      </c>
      <c r="H1" s="229">
        <v>2021</v>
      </c>
      <c r="I1" s="230" t="s">
        <v>222</v>
      </c>
      <c r="J1" s="231">
        <v>2023</v>
      </c>
      <c r="K1" s="232" t="s">
        <v>1</v>
      </c>
      <c r="L1" s="238" t="s">
        <v>223</v>
      </c>
      <c r="M1" s="233"/>
    </row>
    <row r="2" spans="1:14" s="8" customFormat="1" ht="16.8" thickTop="1" x14ac:dyDescent="0.35">
      <c r="A2" s="185" t="s">
        <v>224</v>
      </c>
      <c r="B2" s="221" t="s">
        <v>225</v>
      </c>
      <c r="C2" s="216" t="s">
        <v>2</v>
      </c>
      <c r="D2" s="216" t="s">
        <v>2</v>
      </c>
      <c r="E2" s="216" t="s">
        <v>2</v>
      </c>
      <c r="F2" s="216" t="s">
        <v>2</v>
      </c>
      <c r="G2" s="216" t="s">
        <v>2</v>
      </c>
      <c r="H2" s="216">
        <v>728</v>
      </c>
      <c r="I2" s="216">
        <v>1004</v>
      </c>
      <c r="J2" s="217">
        <v>1335</v>
      </c>
      <c r="K2" s="42">
        <f t="shared" ref="K2:K8" si="0">(J2-I2)/I2</f>
        <v>0.32968127490039839</v>
      </c>
      <c r="L2" s="194" t="s">
        <v>262</v>
      </c>
      <c r="M2" s="6"/>
      <c r="N2" s="18"/>
    </row>
    <row r="3" spans="1:14" s="8" customFormat="1" x14ac:dyDescent="0.3">
      <c r="A3" s="39" t="s">
        <v>882</v>
      </c>
      <c r="B3" s="221" t="s">
        <v>46</v>
      </c>
      <c r="C3" s="216" t="s">
        <v>2</v>
      </c>
      <c r="D3" s="216" t="s">
        <v>2</v>
      </c>
      <c r="E3" s="216" t="s">
        <v>2</v>
      </c>
      <c r="F3" s="216" t="s">
        <v>2</v>
      </c>
      <c r="G3" s="216" t="s">
        <v>2</v>
      </c>
      <c r="H3" s="216">
        <v>156</v>
      </c>
      <c r="I3" s="216">
        <v>284</v>
      </c>
      <c r="J3" s="217">
        <v>442</v>
      </c>
      <c r="K3" s="42">
        <f t="shared" si="0"/>
        <v>0.55633802816901412</v>
      </c>
      <c r="L3" s="200" t="s">
        <v>1165</v>
      </c>
      <c r="M3" s="6"/>
    </row>
    <row r="4" spans="1:14" x14ac:dyDescent="0.3">
      <c r="A4" s="265" t="s">
        <v>226</v>
      </c>
      <c r="B4" s="141"/>
      <c r="C4" s="159" t="s">
        <v>2</v>
      </c>
      <c r="D4" s="159" t="s">
        <v>2</v>
      </c>
      <c r="E4" s="159" t="s">
        <v>2</v>
      </c>
      <c r="F4" s="159" t="s">
        <v>2</v>
      </c>
      <c r="G4" s="159" t="s">
        <v>2</v>
      </c>
      <c r="H4" s="159">
        <v>28</v>
      </c>
      <c r="I4" s="159">
        <v>66</v>
      </c>
      <c r="J4" s="162">
        <v>135</v>
      </c>
      <c r="K4" s="43">
        <f t="shared" si="0"/>
        <v>1.0454545454545454</v>
      </c>
      <c r="L4" s="195" t="s">
        <v>883</v>
      </c>
      <c r="M4" s="5"/>
      <c r="N4" s="143"/>
    </row>
    <row r="5" spans="1:14" x14ac:dyDescent="0.3">
      <c r="A5" s="317" t="s">
        <v>230</v>
      </c>
      <c r="B5" s="141"/>
      <c r="C5" s="159" t="s">
        <v>2</v>
      </c>
      <c r="D5" s="159" t="s">
        <v>2</v>
      </c>
      <c r="E5" s="159" t="s">
        <v>2</v>
      </c>
      <c r="F5" s="159" t="s">
        <v>2</v>
      </c>
      <c r="G5" s="159" t="s">
        <v>2</v>
      </c>
      <c r="H5" s="43" t="s">
        <v>774</v>
      </c>
      <c r="I5" s="159">
        <v>53</v>
      </c>
      <c r="J5" s="162">
        <v>113</v>
      </c>
      <c r="K5" s="43">
        <f>(J5-I5)/I5</f>
        <v>1.1320754716981132</v>
      </c>
      <c r="L5" s="195"/>
      <c r="M5" s="5"/>
      <c r="N5" s="143"/>
    </row>
    <row r="6" spans="1:14" x14ac:dyDescent="0.3">
      <c r="A6" s="318" t="s">
        <v>227</v>
      </c>
      <c r="B6" s="141"/>
      <c r="C6" s="159" t="s">
        <v>2</v>
      </c>
      <c r="D6" s="159" t="s">
        <v>2</v>
      </c>
      <c r="E6" s="159" t="s">
        <v>2</v>
      </c>
      <c r="F6" s="159" t="s">
        <v>2</v>
      </c>
      <c r="G6" s="159" t="s">
        <v>2</v>
      </c>
      <c r="H6" s="159">
        <v>115</v>
      </c>
      <c r="I6" s="159">
        <v>179</v>
      </c>
      <c r="J6" s="162">
        <v>244</v>
      </c>
      <c r="K6" s="43">
        <f t="shared" si="0"/>
        <v>0.36312849162011174</v>
      </c>
      <c r="L6" s="195"/>
      <c r="M6" s="5"/>
    </row>
    <row r="7" spans="1:14" x14ac:dyDescent="0.3">
      <c r="A7" s="319" t="s">
        <v>228</v>
      </c>
      <c r="B7" s="141"/>
      <c r="C7" s="159" t="s">
        <v>2</v>
      </c>
      <c r="D7" s="159" t="s">
        <v>2</v>
      </c>
      <c r="E7" s="159" t="s">
        <v>2</v>
      </c>
      <c r="F7" s="159" t="s">
        <v>2</v>
      </c>
      <c r="G7" s="159" t="s">
        <v>2</v>
      </c>
      <c r="H7" s="159">
        <v>13</v>
      </c>
      <c r="I7" s="159">
        <v>24</v>
      </c>
      <c r="J7" s="162">
        <v>38</v>
      </c>
      <c r="K7" s="43">
        <f t="shared" si="0"/>
        <v>0.58333333333333337</v>
      </c>
      <c r="L7" s="195"/>
      <c r="M7" s="5"/>
    </row>
    <row r="8" spans="1:14" ht="14.4" thickBot="1" x14ac:dyDescent="0.35">
      <c r="A8" s="320" t="s">
        <v>229</v>
      </c>
      <c r="B8" s="29"/>
      <c r="C8" s="62" t="s">
        <v>2</v>
      </c>
      <c r="D8" s="62" t="s">
        <v>2</v>
      </c>
      <c r="E8" s="62" t="s">
        <v>2</v>
      </c>
      <c r="F8" s="62" t="s">
        <v>2</v>
      </c>
      <c r="G8" s="62" t="s">
        <v>2</v>
      </c>
      <c r="H8" s="62" t="s">
        <v>774</v>
      </c>
      <c r="I8" s="62">
        <v>15</v>
      </c>
      <c r="J8" s="89">
        <v>25</v>
      </c>
      <c r="K8" s="44">
        <f t="shared" si="0"/>
        <v>0.66666666666666663</v>
      </c>
      <c r="L8" s="201"/>
      <c r="M8" s="5"/>
    </row>
    <row r="9" spans="1:14" s="8" customFormat="1" ht="14.4" thickTop="1" x14ac:dyDescent="0.3">
      <c r="A9" s="199" t="s">
        <v>231</v>
      </c>
      <c r="B9" s="285"/>
      <c r="C9" s="71"/>
      <c r="D9" s="71"/>
      <c r="E9" s="71"/>
      <c r="F9" s="71"/>
      <c r="G9" s="71"/>
      <c r="H9" s="71"/>
      <c r="I9" s="71"/>
      <c r="J9" s="72"/>
      <c r="K9" s="73"/>
      <c r="L9" s="202"/>
      <c r="M9" s="215"/>
    </row>
    <row r="10" spans="1:14" s="8" customFormat="1" ht="15.6" thickBot="1" x14ac:dyDescent="0.35">
      <c r="A10" s="218" t="s">
        <v>880</v>
      </c>
      <c r="B10" s="286" t="s">
        <v>232</v>
      </c>
      <c r="C10" s="29" t="s">
        <v>2</v>
      </c>
      <c r="D10" s="29" t="s">
        <v>2</v>
      </c>
      <c r="E10" s="29" t="s">
        <v>2</v>
      </c>
      <c r="F10" s="29" t="s">
        <v>2</v>
      </c>
      <c r="G10" s="29" t="s">
        <v>2</v>
      </c>
      <c r="H10" s="29" t="s">
        <v>2</v>
      </c>
      <c r="I10" s="29">
        <v>140</v>
      </c>
      <c r="J10" s="67">
        <v>128</v>
      </c>
      <c r="K10" s="44">
        <f t="shared" ref="K10" si="1">(J10-I10)/I10</f>
        <v>-8.5714285714285715E-2</v>
      </c>
      <c r="L10" s="203"/>
      <c r="M10" s="215"/>
    </row>
    <row r="11" spans="1:14" s="8" customFormat="1" ht="14.4" thickTop="1" x14ac:dyDescent="0.3">
      <c r="A11" s="185" t="s">
        <v>884</v>
      </c>
      <c r="B11" s="285"/>
      <c r="C11" s="219">
        <v>32.53</v>
      </c>
      <c r="D11" s="219">
        <v>34.880000000000003</v>
      </c>
      <c r="E11" s="219">
        <v>35.630000000000003</v>
      </c>
      <c r="F11" s="219">
        <v>33.200000000000003</v>
      </c>
      <c r="G11" s="219">
        <v>33.64</v>
      </c>
      <c r="H11" s="219">
        <v>39.36</v>
      </c>
      <c r="I11" s="219">
        <v>36.590000000000003</v>
      </c>
      <c r="J11" s="220">
        <v>33.270000000000003</v>
      </c>
      <c r="K11" s="42">
        <f>(J11-I11)/I11</f>
        <v>-9.0735173544684342E-2</v>
      </c>
      <c r="L11" s="194" t="s">
        <v>886</v>
      </c>
      <c r="M11" s="5"/>
    </row>
    <row r="12" spans="1:14" s="8" customFormat="1" x14ac:dyDescent="0.3">
      <c r="A12" s="41" t="s">
        <v>233</v>
      </c>
      <c r="B12" s="287" t="s">
        <v>238</v>
      </c>
      <c r="C12" s="46">
        <v>0.66</v>
      </c>
      <c r="D12" s="46">
        <v>0.64</v>
      </c>
      <c r="E12" s="46">
        <v>0.65</v>
      </c>
      <c r="F12" s="46">
        <v>0.64</v>
      </c>
      <c r="G12" s="46">
        <v>0.67</v>
      </c>
      <c r="H12" s="46">
        <v>0.7</v>
      </c>
      <c r="I12" s="46">
        <v>0.69</v>
      </c>
      <c r="J12" s="68">
        <v>0.68</v>
      </c>
      <c r="K12" s="49">
        <f>(J12-I12)/I12</f>
        <v>-1.4492753623188259E-2</v>
      </c>
      <c r="L12" s="194"/>
      <c r="M12" s="5"/>
    </row>
    <row r="13" spans="1:14" s="8" customFormat="1" x14ac:dyDescent="0.3">
      <c r="A13" s="316" t="s">
        <v>234</v>
      </c>
      <c r="B13" s="221"/>
      <c r="C13" s="46">
        <v>0.11</v>
      </c>
      <c r="D13" s="46">
        <v>0.12</v>
      </c>
      <c r="E13" s="46">
        <v>0.11</v>
      </c>
      <c r="F13" s="46">
        <v>0.11</v>
      </c>
      <c r="G13" s="46">
        <v>0.08</v>
      </c>
      <c r="H13" s="46">
        <v>7.0000000000000007E-2</v>
      </c>
      <c r="I13" s="46">
        <v>0.08</v>
      </c>
      <c r="J13" s="68">
        <v>7.0000000000000007E-2</v>
      </c>
      <c r="K13" s="49">
        <f t="shared" ref="K13:K69" si="2">(J13-I13)/I13</f>
        <v>-0.12499999999999993</v>
      </c>
      <c r="L13" s="194"/>
      <c r="M13" s="6"/>
    </row>
    <row r="14" spans="1:14" s="8" customFormat="1" ht="15" x14ac:dyDescent="0.3">
      <c r="A14" s="316" t="s">
        <v>235</v>
      </c>
      <c r="B14" s="221"/>
      <c r="C14" s="46">
        <v>0.2</v>
      </c>
      <c r="D14" s="46">
        <v>0.21</v>
      </c>
      <c r="E14" s="46">
        <v>0.21</v>
      </c>
      <c r="F14" s="46">
        <v>0.22</v>
      </c>
      <c r="G14" s="46">
        <v>0.24</v>
      </c>
      <c r="H14" s="46">
        <v>0.22</v>
      </c>
      <c r="I14" s="46">
        <v>0.22</v>
      </c>
      <c r="J14" s="68">
        <v>0.24</v>
      </c>
      <c r="K14" s="49">
        <f t="shared" si="2"/>
        <v>9.090909090909087E-2</v>
      </c>
      <c r="L14" s="194"/>
      <c r="M14" s="6"/>
    </row>
    <row r="15" spans="1:14" s="8" customFormat="1" ht="14.4" thickBot="1" x14ac:dyDescent="0.35">
      <c r="A15" s="321" t="s">
        <v>236</v>
      </c>
      <c r="B15" s="288"/>
      <c r="C15" s="47">
        <v>0.02</v>
      </c>
      <c r="D15" s="47">
        <v>0.02</v>
      </c>
      <c r="E15" s="47">
        <v>0.02</v>
      </c>
      <c r="F15" s="47">
        <v>0.02</v>
      </c>
      <c r="G15" s="47">
        <v>0.02</v>
      </c>
      <c r="H15" s="47">
        <v>0.01</v>
      </c>
      <c r="I15" s="47">
        <v>0.01</v>
      </c>
      <c r="J15" s="69">
        <v>0.01</v>
      </c>
      <c r="K15" s="48">
        <f t="shared" si="2"/>
        <v>0</v>
      </c>
      <c r="L15" s="203"/>
      <c r="M15" s="6"/>
    </row>
    <row r="16" spans="1:14" s="8" customFormat="1" ht="15.6" thickTop="1" x14ac:dyDescent="0.3">
      <c r="A16" s="186" t="s">
        <v>885</v>
      </c>
      <c r="B16" s="221" t="s">
        <v>239</v>
      </c>
      <c r="C16" s="221" t="s">
        <v>2</v>
      </c>
      <c r="D16" s="221" t="s">
        <v>2</v>
      </c>
      <c r="E16" s="221">
        <v>579</v>
      </c>
      <c r="F16" s="221">
        <v>524</v>
      </c>
      <c r="G16" s="221">
        <v>504</v>
      </c>
      <c r="H16" s="221">
        <v>481</v>
      </c>
      <c r="I16" s="221">
        <v>387</v>
      </c>
      <c r="J16" s="222">
        <v>407</v>
      </c>
      <c r="K16" s="42">
        <f>(J16-I16)/I16</f>
        <v>5.1679586563307491E-2</v>
      </c>
      <c r="L16" s="194"/>
      <c r="M16" s="6"/>
    </row>
    <row r="17" spans="1:14" s="8" customFormat="1" ht="14.4" thickBot="1" x14ac:dyDescent="0.35">
      <c r="A17" s="268" t="s">
        <v>237</v>
      </c>
      <c r="B17" s="288"/>
      <c r="C17" s="29" t="s">
        <v>2</v>
      </c>
      <c r="D17" s="29" t="s">
        <v>2</v>
      </c>
      <c r="E17" s="29">
        <v>107</v>
      </c>
      <c r="F17" s="29">
        <v>102</v>
      </c>
      <c r="G17" s="29">
        <v>102</v>
      </c>
      <c r="H17" s="29">
        <v>92</v>
      </c>
      <c r="I17" s="29">
        <v>89</v>
      </c>
      <c r="J17" s="67">
        <v>102</v>
      </c>
      <c r="K17" s="48">
        <f>(J17-I17)/I17</f>
        <v>0.14606741573033707</v>
      </c>
      <c r="L17" s="201"/>
      <c r="M17" s="6"/>
    </row>
    <row r="18" spans="1:14" s="8" customFormat="1" ht="15.6" thickTop="1" x14ac:dyDescent="0.3">
      <c r="A18" s="185" t="s">
        <v>240</v>
      </c>
      <c r="B18" s="221" t="s">
        <v>965</v>
      </c>
      <c r="C18" s="221">
        <v>5.68</v>
      </c>
      <c r="D18" s="223">
        <v>5.9</v>
      </c>
      <c r="E18" s="223">
        <v>6.3</v>
      </c>
      <c r="F18" s="221">
        <v>6.27</v>
      </c>
      <c r="G18" s="221">
        <v>6.59</v>
      </c>
      <c r="H18" s="223">
        <v>7.3</v>
      </c>
      <c r="I18" s="223">
        <v>8.3000000000000007</v>
      </c>
      <c r="J18" s="224">
        <v>8.25</v>
      </c>
      <c r="K18" s="42">
        <f t="shared" si="2"/>
        <v>-6.024096385542254E-3</v>
      </c>
      <c r="L18" s="194"/>
      <c r="M18"/>
      <c r="N18" s="150"/>
    </row>
    <row r="19" spans="1:14" x14ac:dyDescent="0.3">
      <c r="A19" s="41" t="s">
        <v>241</v>
      </c>
      <c r="B19" s="141"/>
      <c r="C19" s="141">
        <v>4.34</v>
      </c>
      <c r="D19" s="141">
        <v>4.59</v>
      </c>
      <c r="E19" s="141">
        <v>4.96</v>
      </c>
      <c r="F19" s="141">
        <v>4.96</v>
      </c>
      <c r="G19" s="141">
        <v>5.38</v>
      </c>
      <c r="H19" s="141">
        <v>6.09</v>
      </c>
      <c r="I19" s="141">
        <v>7.11</v>
      </c>
      <c r="J19" s="225">
        <v>7.14</v>
      </c>
      <c r="K19" s="49">
        <f t="shared" si="2"/>
        <v>4.2194092827003314E-3</v>
      </c>
      <c r="L19" s="195"/>
      <c r="M19" s="5"/>
      <c r="N19" s="150"/>
    </row>
    <row r="20" spans="1:14" x14ac:dyDescent="0.3">
      <c r="A20" s="315" t="s">
        <v>5</v>
      </c>
      <c r="B20" s="141"/>
      <c r="C20" s="141">
        <v>0.13</v>
      </c>
      <c r="D20" s="178">
        <v>0.1</v>
      </c>
      <c r="E20" s="178">
        <v>0.1</v>
      </c>
      <c r="F20" s="178">
        <v>0.1</v>
      </c>
      <c r="G20" s="141">
        <v>0.08</v>
      </c>
      <c r="H20" s="141">
        <v>0.08</v>
      </c>
      <c r="I20" s="141">
        <v>0.08</v>
      </c>
      <c r="J20" s="225">
        <v>0.08</v>
      </c>
      <c r="K20" s="49">
        <f t="shared" si="2"/>
        <v>0</v>
      </c>
      <c r="L20" s="195"/>
      <c r="M20" s="5"/>
      <c r="N20" s="150"/>
    </row>
    <row r="21" spans="1:14" x14ac:dyDescent="0.3">
      <c r="A21" s="315" t="s">
        <v>6</v>
      </c>
      <c r="B21" s="141"/>
      <c r="C21" s="141">
        <v>0.66</v>
      </c>
      <c r="D21" s="141">
        <v>0.66</v>
      </c>
      <c r="E21" s="141">
        <v>0.66</v>
      </c>
      <c r="F21" s="141">
        <v>0.57999999999999996</v>
      </c>
      <c r="G21" s="141">
        <v>0.53</v>
      </c>
      <c r="H21" s="178">
        <v>0.5</v>
      </c>
      <c r="I21" s="178">
        <v>0.5</v>
      </c>
      <c r="J21" s="225">
        <v>0.49</v>
      </c>
      <c r="K21" s="49">
        <f t="shared" si="2"/>
        <v>-2.0000000000000018E-2</v>
      </c>
      <c r="L21" s="195"/>
      <c r="M21" s="5"/>
      <c r="N21" s="150"/>
    </row>
    <row r="22" spans="1:14" x14ac:dyDescent="0.3">
      <c r="A22" s="315" t="s">
        <v>7</v>
      </c>
      <c r="B22" s="141"/>
      <c r="C22" s="141" t="s">
        <v>774</v>
      </c>
      <c r="D22" s="141" t="s">
        <v>774</v>
      </c>
      <c r="E22" s="178">
        <v>0.2</v>
      </c>
      <c r="F22" s="178">
        <v>0.2</v>
      </c>
      <c r="G22" s="141">
        <v>0.23</v>
      </c>
      <c r="H22" s="141">
        <v>0.26</v>
      </c>
      <c r="I22" s="141">
        <v>0.25</v>
      </c>
      <c r="J22" s="225">
        <v>0.22</v>
      </c>
      <c r="K22" s="49">
        <f t="shared" si="2"/>
        <v>-0.12</v>
      </c>
      <c r="L22" s="195"/>
      <c r="M22" s="5"/>
    </row>
    <row r="23" spans="1:14" x14ac:dyDescent="0.3">
      <c r="A23" s="315" t="s">
        <v>253</v>
      </c>
      <c r="B23" s="141"/>
      <c r="C23" s="141">
        <v>0.53</v>
      </c>
      <c r="D23" s="141">
        <v>0.54</v>
      </c>
      <c r="E23" s="141">
        <v>0.36</v>
      </c>
      <c r="F23" s="141">
        <v>0.36</v>
      </c>
      <c r="G23" s="141">
        <v>0.36</v>
      </c>
      <c r="H23" s="141">
        <v>0.35</v>
      </c>
      <c r="I23" s="141">
        <v>0.35</v>
      </c>
      <c r="J23" s="225">
        <v>0.31</v>
      </c>
      <c r="K23" s="49">
        <f t="shared" si="2"/>
        <v>-0.11428571428571424</v>
      </c>
      <c r="L23" s="195"/>
      <c r="M23" s="5"/>
    </row>
    <row r="24" spans="1:14" x14ac:dyDescent="0.3">
      <c r="A24" s="316" t="s">
        <v>8</v>
      </c>
      <c r="B24" s="141"/>
      <c r="C24" s="141" t="s">
        <v>2</v>
      </c>
      <c r="D24" s="141" t="s">
        <v>2</v>
      </c>
      <c r="E24" s="141" t="s">
        <v>2</v>
      </c>
      <c r="F24" s="141" t="s">
        <v>2</v>
      </c>
      <c r="G24" s="141" t="s">
        <v>2</v>
      </c>
      <c r="H24" s="141" t="s">
        <v>2</v>
      </c>
      <c r="I24" s="141" t="s">
        <v>2</v>
      </c>
      <c r="J24" s="225">
        <v>0.01</v>
      </c>
      <c r="K24" s="43" t="s">
        <v>2</v>
      </c>
      <c r="L24" s="195"/>
      <c r="M24" s="5"/>
    </row>
    <row r="25" spans="1:14" ht="15" x14ac:dyDescent="0.3">
      <c r="A25" s="316" t="s">
        <v>242</v>
      </c>
      <c r="B25" s="141"/>
      <c r="C25" s="141">
        <v>0.02</v>
      </c>
      <c r="D25" s="141">
        <v>0.01</v>
      </c>
      <c r="E25" s="141">
        <v>0.02</v>
      </c>
      <c r="F25" s="141">
        <v>7.0000000000000007E-2</v>
      </c>
      <c r="G25" s="141">
        <v>0.01</v>
      </c>
      <c r="H25" s="141">
        <v>0.02</v>
      </c>
      <c r="I25" s="141">
        <v>0.01</v>
      </c>
      <c r="J25" s="226">
        <v>0</v>
      </c>
      <c r="K25" s="49">
        <f t="shared" si="2"/>
        <v>-1</v>
      </c>
      <c r="L25" s="195"/>
      <c r="M25" s="5"/>
    </row>
    <row r="26" spans="1:14" x14ac:dyDescent="0.3">
      <c r="A26" s="187" t="s">
        <v>233</v>
      </c>
      <c r="B26" s="141"/>
      <c r="C26" s="141" t="s">
        <v>2</v>
      </c>
      <c r="D26" s="141" t="s">
        <v>2</v>
      </c>
      <c r="E26" s="141" t="s">
        <v>2</v>
      </c>
      <c r="F26" s="141" t="s">
        <v>2</v>
      </c>
      <c r="G26" s="141" t="s">
        <v>2</v>
      </c>
      <c r="H26" s="141" t="s">
        <v>2</v>
      </c>
      <c r="I26" s="141">
        <v>6.91</v>
      </c>
      <c r="J26" s="142">
        <v>6.96</v>
      </c>
      <c r="K26" s="43">
        <f t="shared" si="2"/>
        <v>7.2358900144717546E-3</v>
      </c>
      <c r="L26" s="195"/>
      <c r="M26" s="5"/>
    </row>
    <row r="27" spans="1:14" x14ac:dyDescent="0.3">
      <c r="A27" s="191" t="s">
        <v>243</v>
      </c>
      <c r="B27" s="141"/>
      <c r="C27" s="141" t="s">
        <v>2</v>
      </c>
      <c r="D27" s="141" t="s">
        <v>2</v>
      </c>
      <c r="E27" s="141" t="s">
        <v>2</v>
      </c>
      <c r="F27" s="141" t="s">
        <v>2</v>
      </c>
      <c r="G27" s="141" t="s">
        <v>2</v>
      </c>
      <c r="H27" s="141" t="s">
        <v>2</v>
      </c>
      <c r="I27" s="141">
        <v>1.1299999999999999</v>
      </c>
      <c r="J27" s="142">
        <v>1.05</v>
      </c>
      <c r="K27" s="43">
        <f t="shared" si="2"/>
        <v>-7.0796460176991025E-2</v>
      </c>
      <c r="L27" s="195"/>
      <c r="M27" s="5"/>
    </row>
    <row r="28" spans="1:14" x14ac:dyDescent="0.3">
      <c r="A28" s="191" t="s">
        <v>236</v>
      </c>
      <c r="B28" s="141"/>
      <c r="C28" s="141" t="s">
        <v>2</v>
      </c>
      <c r="D28" s="141" t="s">
        <v>2</v>
      </c>
      <c r="E28" s="141" t="s">
        <v>2</v>
      </c>
      <c r="F28" s="141" t="s">
        <v>2</v>
      </c>
      <c r="G28" s="141" t="s">
        <v>2</v>
      </c>
      <c r="H28" s="141" t="s">
        <v>2</v>
      </c>
      <c r="I28" s="141">
        <v>0.26</v>
      </c>
      <c r="J28" s="142">
        <v>0.24</v>
      </c>
      <c r="K28" s="43">
        <f t="shared" si="2"/>
        <v>-7.6923076923076983E-2</v>
      </c>
      <c r="L28" s="195"/>
      <c r="M28" s="5"/>
    </row>
    <row r="29" spans="1:14" x14ac:dyDescent="0.3">
      <c r="A29" s="187" t="s">
        <v>244</v>
      </c>
      <c r="B29" s="141"/>
      <c r="C29" s="141" t="s">
        <v>2</v>
      </c>
      <c r="D29" s="141" t="s">
        <v>2</v>
      </c>
      <c r="E29" s="141" t="s">
        <v>2</v>
      </c>
      <c r="F29" s="141" t="s">
        <v>2</v>
      </c>
      <c r="G29" s="141" t="s">
        <v>2</v>
      </c>
      <c r="H29" s="141" t="s">
        <v>2</v>
      </c>
      <c r="I29" s="178">
        <v>8.3000000000000007</v>
      </c>
      <c r="J29" s="225">
        <v>8.26</v>
      </c>
      <c r="K29" s="49">
        <f>(J29-I29)/I29</f>
        <v>-4.8192771084338455E-3</v>
      </c>
      <c r="L29" s="195"/>
      <c r="M29" s="5"/>
    </row>
    <row r="30" spans="1:14" x14ac:dyDescent="0.3">
      <c r="A30" s="187" t="s">
        <v>233</v>
      </c>
      <c r="B30" s="141"/>
      <c r="C30" s="141" t="s">
        <v>2</v>
      </c>
      <c r="D30" s="141" t="s">
        <v>2</v>
      </c>
      <c r="E30" s="141" t="s">
        <v>2</v>
      </c>
      <c r="F30" s="141" t="s">
        <v>2</v>
      </c>
      <c r="G30" s="141" t="s">
        <v>2</v>
      </c>
      <c r="H30" s="141" t="s">
        <v>2</v>
      </c>
      <c r="I30" s="141">
        <v>6.91</v>
      </c>
      <c r="J30" s="142">
        <v>6.97</v>
      </c>
      <c r="K30" s="43">
        <f t="shared" ref="K30:K32" si="3">(J30-I30)/I30</f>
        <v>8.6830680173660794E-3</v>
      </c>
      <c r="L30" s="195"/>
      <c r="M30" s="5"/>
    </row>
    <row r="31" spans="1:14" x14ac:dyDescent="0.3">
      <c r="A31" s="191" t="s">
        <v>243</v>
      </c>
      <c r="B31" s="141"/>
      <c r="C31" s="141" t="s">
        <v>2</v>
      </c>
      <c r="D31" s="141" t="s">
        <v>2</v>
      </c>
      <c r="E31" s="141" t="s">
        <v>2</v>
      </c>
      <c r="F31" s="141" t="s">
        <v>2</v>
      </c>
      <c r="G31" s="141" t="s">
        <v>2</v>
      </c>
      <c r="H31" s="141" t="s">
        <v>2</v>
      </c>
      <c r="I31" s="141">
        <v>1.1299999999999999</v>
      </c>
      <c r="J31" s="142">
        <v>1.05</v>
      </c>
      <c r="K31" s="43">
        <f t="shared" si="3"/>
        <v>-7.0796460176991025E-2</v>
      </c>
      <c r="L31" s="195"/>
      <c r="M31" s="5"/>
    </row>
    <row r="32" spans="1:14" x14ac:dyDescent="0.3">
      <c r="A32" s="191" t="s">
        <v>236</v>
      </c>
      <c r="B32" s="141"/>
      <c r="C32" s="141" t="s">
        <v>2</v>
      </c>
      <c r="D32" s="141" t="s">
        <v>2</v>
      </c>
      <c r="E32" s="141" t="s">
        <v>2</v>
      </c>
      <c r="F32" s="141" t="s">
        <v>2</v>
      </c>
      <c r="G32" s="141" t="s">
        <v>2</v>
      </c>
      <c r="H32" s="141" t="s">
        <v>2</v>
      </c>
      <c r="I32" s="141">
        <v>0.26</v>
      </c>
      <c r="J32" s="142">
        <v>0.24</v>
      </c>
      <c r="K32" s="43">
        <f t="shared" si="3"/>
        <v>-7.6923076923076983E-2</v>
      </c>
      <c r="L32" s="195"/>
      <c r="M32" s="5"/>
    </row>
    <row r="33" spans="1:13" ht="14.4" thickBot="1" x14ac:dyDescent="0.35">
      <c r="A33" s="188" t="s">
        <v>245</v>
      </c>
      <c r="B33" s="29"/>
      <c r="C33" s="29" t="s">
        <v>2</v>
      </c>
      <c r="D33" s="29" t="s">
        <v>2</v>
      </c>
      <c r="E33" s="29" t="s">
        <v>2</v>
      </c>
      <c r="F33" s="29" t="s">
        <v>2</v>
      </c>
      <c r="G33" s="29" t="s">
        <v>2</v>
      </c>
      <c r="H33" s="29" t="s">
        <v>2</v>
      </c>
      <c r="I33" s="29" t="s">
        <v>79</v>
      </c>
      <c r="J33" s="67">
        <v>-0.01</v>
      </c>
      <c r="K33" s="44" t="s">
        <v>2</v>
      </c>
      <c r="L33" s="201"/>
      <c r="M33" s="5"/>
    </row>
    <row r="34" spans="1:13" ht="14.4" thickTop="1" x14ac:dyDescent="0.3">
      <c r="A34" s="185" t="s">
        <v>246</v>
      </c>
      <c r="B34" s="221"/>
      <c r="C34" s="221">
        <v>0.37</v>
      </c>
      <c r="D34" s="221">
        <v>0.44</v>
      </c>
      <c r="E34" s="221">
        <v>0.27</v>
      </c>
      <c r="F34" s="221">
        <v>0.21</v>
      </c>
      <c r="G34" s="221">
        <v>0.19</v>
      </c>
      <c r="H34" s="223">
        <v>0.2</v>
      </c>
      <c r="I34" s="221">
        <v>7.0000000000000007E-2</v>
      </c>
      <c r="J34" s="222">
        <v>0.05</v>
      </c>
      <c r="K34" s="42">
        <f t="shared" si="2"/>
        <v>-0.28571428571428575</v>
      </c>
      <c r="L34" s="195"/>
      <c r="M34" s="5"/>
    </row>
    <row r="35" spans="1:13" x14ac:dyDescent="0.3">
      <c r="A35" s="41" t="s">
        <v>241</v>
      </c>
      <c r="B35" s="141"/>
      <c r="C35" s="141">
        <v>0.13</v>
      </c>
      <c r="D35" s="141">
        <v>0.13</v>
      </c>
      <c r="E35" s="141">
        <v>7.0000000000000007E-2</v>
      </c>
      <c r="F35" s="141">
        <v>0.06</v>
      </c>
      <c r="G35" s="141">
        <v>0.06</v>
      </c>
      <c r="H35" s="141">
        <v>0.06</v>
      </c>
      <c r="I35" s="141">
        <v>0.02</v>
      </c>
      <c r="J35" s="142">
        <v>0.02</v>
      </c>
      <c r="K35" s="43">
        <f t="shared" si="2"/>
        <v>0</v>
      </c>
      <c r="L35" s="195"/>
      <c r="M35" s="1"/>
    </row>
    <row r="36" spans="1:13" x14ac:dyDescent="0.3">
      <c r="A36" s="315" t="s">
        <v>5</v>
      </c>
      <c r="B36" s="141"/>
      <c r="C36" s="141">
        <v>0.05</v>
      </c>
      <c r="D36" s="141">
        <v>0.05</v>
      </c>
      <c r="E36" s="141">
        <v>0.03</v>
      </c>
      <c r="F36" s="141">
        <v>0.02</v>
      </c>
      <c r="G36" s="141">
        <v>0.02</v>
      </c>
      <c r="H36" s="141">
        <v>0.02</v>
      </c>
      <c r="I36" s="141">
        <v>0.02</v>
      </c>
      <c r="J36" s="142">
        <v>0.01</v>
      </c>
      <c r="K36" s="43">
        <f t="shared" si="2"/>
        <v>-0.5</v>
      </c>
      <c r="L36" s="195"/>
      <c r="M36" s="1"/>
    </row>
    <row r="37" spans="1:13" x14ac:dyDescent="0.3">
      <c r="A37" s="315" t="s">
        <v>6</v>
      </c>
      <c r="B37" s="141"/>
      <c r="C37" s="141">
        <v>0.15</v>
      </c>
      <c r="D37" s="141">
        <v>0.15</v>
      </c>
      <c r="E37" s="141">
        <v>0.08</v>
      </c>
      <c r="F37" s="141">
        <v>0.05</v>
      </c>
      <c r="G37" s="141">
        <v>0.04</v>
      </c>
      <c r="H37" s="141">
        <v>0.04</v>
      </c>
      <c r="I37" s="141">
        <v>0.02</v>
      </c>
      <c r="J37" s="179">
        <v>0</v>
      </c>
      <c r="K37" s="43">
        <f t="shared" si="2"/>
        <v>-1</v>
      </c>
      <c r="L37" s="195"/>
      <c r="M37" s="1"/>
    </row>
    <row r="38" spans="1:13" x14ac:dyDescent="0.3">
      <c r="A38" s="315" t="s">
        <v>7</v>
      </c>
      <c r="B38" s="141"/>
      <c r="C38" s="141" t="s">
        <v>774</v>
      </c>
      <c r="D38" s="141" t="s">
        <v>774</v>
      </c>
      <c r="E38" s="141">
        <v>0.02</v>
      </c>
      <c r="F38" s="141">
        <v>0.01</v>
      </c>
      <c r="G38" s="141">
        <v>0.02</v>
      </c>
      <c r="H38" s="141">
        <v>0.02</v>
      </c>
      <c r="I38" s="178">
        <v>0</v>
      </c>
      <c r="J38" s="179">
        <v>0</v>
      </c>
      <c r="K38" s="43" t="s">
        <v>2</v>
      </c>
      <c r="L38" s="195"/>
      <c r="M38" s="1"/>
    </row>
    <row r="39" spans="1:13" x14ac:dyDescent="0.3">
      <c r="A39" s="315" t="s">
        <v>253</v>
      </c>
      <c r="B39" s="141"/>
      <c r="C39" s="141">
        <v>0.03</v>
      </c>
      <c r="D39" s="141">
        <v>0.09</v>
      </c>
      <c r="E39" s="141">
        <v>0.05</v>
      </c>
      <c r="F39" s="141">
        <v>0.05</v>
      </c>
      <c r="G39" s="141">
        <v>0.04</v>
      </c>
      <c r="H39" s="141">
        <v>0.06</v>
      </c>
      <c r="I39" s="141">
        <v>0.01</v>
      </c>
      <c r="J39" s="142">
        <v>0.02</v>
      </c>
      <c r="K39" s="43">
        <f t="shared" si="2"/>
        <v>1</v>
      </c>
      <c r="L39" s="195"/>
      <c r="M39" s="1"/>
    </row>
    <row r="40" spans="1:13" x14ac:dyDescent="0.3">
      <c r="A40" s="316" t="s">
        <v>8</v>
      </c>
      <c r="B40" s="141"/>
      <c r="C40" s="141" t="s">
        <v>2</v>
      </c>
      <c r="D40" s="141" t="s">
        <v>2</v>
      </c>
      <c r="E40" s="141" t="s">
        <v>2</v>
      </c>
      <c r="F40" s="141" t="s">
        <v>2</v>
      </c>
      <c r="G40" s="141" t="s">
        <v>2</v>
      </c>
      <c r="H40" s="141" t="s">
        <v>2</v>
      </c>
      <c r="I40" s="141" t="s">
        <v>2</v>
      </c>
      <c r="J40" s="179">
        <v>0</v>
      </c>
      <c r="K40" s="43"/>
      <c r="L40" s="195"/>
      <c r="M40" s="1"/>
    </row>
    <row r="41" spans="1:13" ht="15" x14ac:dyDescent="0.3">
      <c r="A41" s="316" t="s">
        <v>242</v>
      </c>
      <c r="B41" s="141"/>
      <c r="C41" s="141">
        <v>0.01</v>
      </c>
      <c r="D41" s="141">
        <v>0.02</v>
      </c>
      <c r="E41" s="141">
        <v>0.02</v>
      </c>
      <c r="F41" s="141">
        <v>0.02</v>
      </c>
      <c r="G41" s="141">
        <v>0.01</v>
      </c>
      <c r="H41" s="178">
        <v>0</v>
      </c>
      <c r="I41" s="178">
        <v>0</v>
      </c>
      <c r="J41" s="179">
        <v>0</v>
      </c>
      <c r="K41" s="43" t="s">
        <v>2</v>
      </c>
      <c r="L41" s="195"/>
      <c r="M41" s="1"/>
    </row>
    <row r="42" spans="1:13" x14ac:dyDescent="0.3">
      <c r="A42" s="41" t="s">
        <v>247</v>
      </c>
      <c r="B42" s="141"/>
      <c r="C42" s="141" t="s">
        <v>2</v>
      </c>
      <c r="D42" s="141" t="s">
        <v>2</v>
      </c>
      <c r="E42" s="141" t="s">
        <v>2</v>
      </c>
      <c r="F42" s="141" t="s">
        <v>2</v>
      </c>
      <c r="G42" s="141" t="s">
        <v>2</v>
      </c>
      <c r="H42" s="178" t="s">
        <v>2</v>
      </c>
      <c r="I42" s="178">
        <v>0.04</v>
      </c>
      <c r="J42" s="179">
        <v>0.02</v>
      </c>
      <c r="K42" s="43">
        <f t="shared" si="2"/>
        <v>-0.5</v>
      </c>
      <c r="L42" s="195"/>
      <c r="M42" s="1"/>
    </row>
    <row r="43" spans="1:13" ht="14.4" thickBot="1" x14ac:dyDescent="0.35">
      <c r="A43" s="321" t="s">
        <v>248</v>
      </c>
      <c r="B43" s="29"/>
      <c r="C43" s="29" t="s">
        <v>2</v>
      </c>
      <c r="D43" s="29" t="s">
        <v>2</v>
      </c>
      <c r="E43" s="29" t="s">
        <v>2</v>
      </c>
      <c r="F43" s="29" t="s">
        <v>2</v>
      </c>
      <c r="G43" s="29" t="s">
        <v>2</v>
      </c>
      <c r="H43" s="137" t="s">
        <v>2</v>
      </c>
      <c r="I43" s="137">
        <v>0.03</v>
      </c>
      <c r="J43" s="138">
        <v>0.03</v>
      </c>
      <c r="K43" s="44">
        <f t="shared" si="2"/>
        <v>0</v>
      </c>
      <c r="L43" s="201"/>
      <c r="M43" s="1"/>
    </row>
    <row r="44" spans="1:13" s="8" customFormat="1" ht="14.4" thickTop="1" x14ac:dyDescent="0.3">
      <c r="A44" s="185" t="s">
        <v>249</v>
      </c>
      <c r="B44" s="221"/>
      <c r="C44" s="221">
        <v>26.48</v>
      </c>
      <c r="D44" s="221">
        <v>28.53</v>
      </c>
      <c r="E44" s="221">
        <v>29.06</v>
      </c>
      <c r="F44" s="221">
        <v>26.72</v>
      </c>
      <c r="G44" s="221">
        <v>26.86</v>
      </c>
      <c r="H44" s="221">
        <v>31.86</v>
      </c>
      <c r="I44" s="221">
        <v>28.22</v>
      </c>
      <c r="J44" s="222">
        <v>24.97</v>
      </c>
      <c r="K44" s="42">
        <f t="shared" si="2"/>
        <v>-0.1151665485471297</v>
      </c>
      <c r="L44" s="194"/>
      <c r="M44" s="7"/>
    </row>
    <row r="45" spans="1:13" x14ac:dyDescent="0.3">
      <c r="A45" s="41" t="s">
        <v>241</v>
      </c>
      <c r="B45" s="141"/>
      <c r="C45" s="141">
        <v>7.03</v>
      </c>
      <c r="D45" s="141">
        <v>7.13</v>
      </c>
      <c r="E45" s="141">
        <v>8.11</v>
      </c>
      <c r="F45" s="141">
        <v>7.94</v>
      </c>
      <c r="G45" s="178">
        <v>9.3000000000000007</v>
      </c>
      <c r="H45" s="141">
        <v>10.97</v>
      </c>
      <c r="I45" s="141">
        <v>9.65</v>
      </c>
      <c r="J45" s="142">
        <v>8.33</v>
      </c>
      <c r="K45" s="43">
        <f t="shared" si="2"/>
        <v>-0.1367875647668394</v>
      </c>
      <c r="L45" s="195"/>
      <c r="M45" s="1"/>
    </row>
    <row r="46" spans="1:13" x14ac:dyDescent="0.3">
      <c r="A46" s="315" t="s">
        <v>5</v>
      </c>
      <c r="B46" s="141"/>
      <c r="C46" s="141">
        <v>16.260000000000002</v>
      </c>
      <c r="D46" s="141">
        <v>17.84</v>
      </c>
      <c r="E46" s="141">
        <v>17.489999999999998</v>
      </c>
      <c r="F46" s="141">
        <v>15.56</v>
      </c>
      <c r="G46" s="141">
        <v>14.35</v>
      </c>
      <c r="H46" s="141">
        <v>17.87</v>
      </c>
      <c r="I46" s="141">
        <v>15.67</v>
      </c>
      <c r="J46" s="142">
        <v>13.72</v>
      </c>
      <c r="K46" s="43">
        <f t="shared" si="2"/>
        <v>-0.12444160816847474</v>
      </c>
      <c r="L46" s="195"/>
      <c r="M46" s="1"/>
    </row>
    <row r="47" spans="1:13" x14ac:dyDescent="0.3">
      <c r="A47" s="315" t="s">
        <v>6</v>
      </c>
      <c r="B47" s="141"/>
      <c r="C47" s="141">
        <v>1.87</v>
      </c>
      <c r="D47" s="141">
        <v>1.97</v>
      </c>
      <c r="E47" s="141">
        <v>1.79</v>
      </c>
      <c r="F47" s="141">
        <v>1.69</v>
      </c>
      <c r="G47" s="141">
        <v>1.56</v>
      </c>
      <c r="H47" s="141">
        <v>1.61</v>
      </c>
      <c r="I47" s="141">
        <v>1.49</v>
      </c>
      <c r="J47" s="142">
        <v>1.51</v>
      </c>
      <c r="K47" s="43">
        <f t="shared" si="2"/>
        <v>1.3422818791946321E-2</v>
      </c>
      <c r="L47" s="195"/>
      <c r="M47" s="1"/>
    </row>
    <row r="48" spans="1:13" x14ac:dyDescent="0.3">
      <c r="A48" s="315" t="s">
        <v>7</v>
      </c>
      <c r="B48" s="141"/>
      <c r="C48" s="141" t="s">
        <v>3</v>
      </c>
      <c r="D48" s="141" t="s">
        <v>3</v>
      </c>
      <c r="E48" s="141">
        <v>0.83</v>
      </c>
      <c r="F48" s="178">
        <v>0.8</v>
      </c>
      <c r="G48" s="141">
        <v>0.99</v>
      </c>
      <c r="H48" s="141">
        <v>1.18</v>
      </c>
      <c r="I48" s="141">
        <v>1.1100000000000001</v>
      </c>
      <c r="J48" s="142">
        <v>1.1499999999999999</v>
      </c>
      <c r="K48" s="43">
        <f t="shared" si="2"/>
        <v>3.6036036036035862E-2</v>
      </c>
      <c r="L48" s="195"/>
      <c r="M48" s="1"/>
    </row>
    <row r="49" spans="1:13" x14ac:dyDescent="0.3">
      <c r="A49" s="315" t="s">
        <v>253</v>
      </c>
      <c r="B49" s="141"/>
      <c r="C49" s="141">
        <v>1.1399999999999999</v>
      </c>
      <c r="D49" s="141">
        <v>1.1499999999999999</v>
      </c>
      <c r="E49" s="141">
        <v>1.25</v>
      </c>
      <c r="F49" s="141">
        <v>1.22</v>
      </c>
      <c r="G49" s="141">
        <v>1.29</v>
      </c>
      <c r="H49" s="178">
        <v>1.4</v>
      </c>
      <c r="I49" s="141">
        <v>1.23</v>
      </c>
      <c r="J49" s="142">
        <v>1.17</v>
      </c>
      <c r="K49" s="43">
        <f t="shared" si="2"/>
        <v>-4.8780487804878092E-2</v>
      </c>
      <c r="L49" s="195"/>
      <c r="M49" s="1"/>
    </row>
    <row r="50" spans="1:13" x14ac:dyDescent="0.3">
      <c r="A50" s="316" t="s">
        <v>8</v>
      </c>
      <c r="B50" s="141"/>
      <c r="C50" s="141" t="s">
        <v>2</v>
      </c>
      <c r="D50" s="141" t="s">
        <v>2</v>
      </c>
      <c r="E50" s="141" t="s">
        <v>2</v>
      </c>
      <c r="F50" s="141" t="s">
        <v>2</v>
      </c>
      <c r="G50" s="141" t="s">
        <v>2</v>
      </c>
      <c r="H50" s="141" t="s">
        <v>2</v>
      </c>
      <c r="I50" s="141" t="s">
        <v>2</v>
      </c>
      <c r="J50" s="142">
        <v>0.01</v>
      </c>
      <c r="K50" s="43" t="s">
        <v>2</v>
      </c>
      <c r="L50" s="195"/>
      <c r="M50" s="1"/>
    </row>
    <row r="51" spans="1:13" ht="15" x14ac:dyDescent="0.3">
      <c r="A51" s="316" t="s">
        <v>242</v>
      </c>
      <c r="B51" s="141"/>
      <c r="C51" s="141">
        <v>0.18</v>
      </c>
      <c r="D51" s="141">
        <v>0.44</v>
      </c>
      <c r="E51" s="141">
        <v>-0.41</v>
      </c>
      <c r="F51" s="141">
        <v>-0.49</v>
      </c>
      <c r="G51" s="141">
        <v>-0.63</v>
      </c>
      <c r="H51" s="141">
        <v>-1.17</v>
      </c>
      <c r="I51" s="141">
        <v>-0.93</v>
      </c>
      <c r="J51" s="142">
        <v>-0.92</v>
      </c>
      <c r="K51" s="43">
        <f t="shared" si="2"/>
        <v>-1.075268817204302E-2</v>
      </c>
      <c r="L51" s="195"/>
      <c r="M51" s="1"/>
    </row>
    <row r="52" spans="1:13" ht="27.6" x14ac:dyDescent="0.3">
      <c r="A52" s="41" t="s">
        <v>887</v>
      </c>
      <c r="B52" s="141"/>
      <c r="C52" s="178">
        <v>1.3</v>
      </c>
      <c r="D52" s="178">
        <v>1.4</v>
      </c>
      <c r="E52" s="141">
        <v>1.43</v>
      </c>
      <c r="F52" s="141">
        <v>1.43</v>
      </c>
      <c r="G52" s="141">
        <v>1.47</v>
      </c>
      <c r="H52" s="141">
        <v>1.64</v>
      </c>
      <c r="I52" s="141">
        <v>1.87</v>
      </c>
      <c r="J52" s="142">
        <v>1.87</v>
      </c>
      <c r="K52" s="43">
        <f t="shared" ref="K52:K56" si="4">(J52-I52)/I52</f>
        <v>0</v>
      </c>
      <c r="L52" s="189" t="s">
        <v>263</v>
      </c>
      <c r="M52" s="1"/>
    </row>
    <row r="53" spans="1:13" x14ac:dyDescent="0.3">
      <c r="A53" s="315" t="s">
        <v>250</v>
      </c>
      <c r="B53" s="141"/>
      <c r="C53" s="178">
        <v>25.1</v>
      </c>
      <c r="D53" s="178">
        <v>27.1</v>
      </c>
      <c r="E53" s="141">
        <v>27.56</v>
      </c>
      <c r="F53" s="141">
        <v>25.25</v>
      </c>
      <c r="G53" s="141">
        <v>25.36</v>
      </c>
      <c r="H53" s="141">
        <v>30.18</v>
      </c>
      <c r="I53" s="141">
        <v>26.28</v>
      </c>
      <c r="J53" s="142">
        <v>23.02</v>
      </c>
      <c r="K53" s="43">
        <f t="shared" si="4"/>
        <v>-0.12404870624048711</v>
      </c>
      <c r="L53" s="189" t="s">
        <v>879</v>
      </c>
      <c r="M53" s="1"/>
    </row>
    <row r="54" spans="1:13" ht="27.6" x14ac:dyDescent="0.3">
      <c r="A54" s="322" t="s">
        <v>251</v>
      </c>
      <c r="B54" s="141"/>
      <c r="C54" s="178">
        <v>20.8</v>
      </c>
      <c r="D54" s="178">
        <v>22.4</v>
      </c>
      <c r="E54" s="141">
        <v>22.82</v>
      </c>
      <c r="F54" s="141">
        <v>20.87</v>
      </c>
      <c r="G54" s="141">
        <v>20.86</v>
      </c>
      <c r="H54" s="141">
        <v>24.83</v>
      </c>
      <c r="I54" s="141">
        <v>21.65</v>
      </c>
      <c r="J54" s="142">
        <v>18.93</v>
      </c>
      <c r="K54" s="43">
        <f t="shared" si="4"/>
        <v>-0.12563510392609695</v>
      </c>
      <c r="L54" s="189" t="s">
        <v>889</v>
      </c>
      <c r="M54" s="1"/>
    </row>
    <row r="55" spans="1:13" ht="27.6" x14ac:dyDescent="0.3">
      <c r="A55" s="322" t="s">
        <v>888</v>
      </c>
      <c r="B55" s="141"/>
      <c r="C55" s="178">
        <v>4.3</v>
      </c>
      <c r="D55" s="178">
        <v>4.5999999999999996</v>
      </c>
      <c r="E55" s="141">
        <v>4.74</v>
      </c>
      <c r="F55" s="141">
        <v>4.37</v>
      </c>
      <c r="G55" s="178">
        <v>4.5</v>
      </c>
      <c r="H55" s="141">
        <v>5.34</v>
      </c>
      <c r="I55" s="178">
        <v>4.63</v>
      </c>
      <c r="J55" s="142">
        <v>4.08</v>
      </c>
      <c r="K55" s="43">
        <f t="shared" si="4"/>
        <v>-0.11879049676025914</v>
      </c>
      <c r="L55" s="189" t="s">
        <v>878</v>
      </c>
      <c r="M55" s="1"/>
    </row>
    <row r="56" spans="1:13" ht="15" x14ac:dyDescent="0.3">
      <c r="A56" s="315" t="s">
        <v>252</v>
      </c>
      <c r="B56" s="141"/>
      <c r="C56" s="178">
        <v>0.1</v>
      </c>
      <c r="D56" s="178">
        <v>0.1</v>
      </c>
      <c r="E56" s="141">
        <v>7.0000000000000007E-2</v>
      </c>
      <c r="F56" s="141">
        <v>7.0000000000000007E-2</v>
      </c>
      <c r="G56" s="141">
        <v>0.03</v>
      </c>
      <c r="H56" s="141">
        <v>0.03</v>
      </c>
      <c r="I56" s="141">
        <v>7.0000000000000007E-2</v>
      </c>
      <c r="J56" s="142">
        <v>0.08</v>
      </c>
      <c r="K56" s="43">
        <f t="shared" si="4"/>
        <v>0.14285714285714277</v>
      </c>
      <c r="L56" s="189" t="s">
        <v>264</v>
      </c>
      <c r="M56" s="1"/>
    </row>
    <row r="57" spans="1:13" x14ac:dyDescent="0.3">
      <c r="A57" s="187" t="s">
        <v>254</v>
      </c>
      <c r="B57" s="141"/>
      <c r="C57" s="141" t="s">
        <v>2</v>
      </c>
      <c r="D57" s="141" t="s">
        <v>2</v>
      </c>
      <c r="E57" s="141" t="s">
        <v>2</v>
      </c>
      <c r="F57" s="141" t="s">
        <v>2</v>
      </c>
      <c r="G57" s="141" t="s">
        <v>2</v>
      </c>
      <c r="H57" s="141" t="s">
        <v>2</v>
      </c>
      <c r="I57" s="141">
        <v>28.27</v>
      </c>
      <c r="J57" s="142">
        <v>25.09</v>
      </c>
      <c r="K57" s="43">
        <f t="shared" si="2"/>
        <v>-0.11248673505482844</v>
      </c>
      <c r="L57" s="195"/>
      <c r="M57" s="1"/>
    </row>
    <row r="58" spans="1:13" ht="27.6" x14ac:dyDescent="0.3">
      <c r="A58" s="41" t="s">
        <v>887</v>
      </c>
      <c r="B58" s="141"/>
      <c r="C58" s="178" t="s">
        <v>2</v>
      </c>
      <c r="D58" s="178" t="s">
        <v>2</v>
      </c>
      <c r="E58" s="141" t="s">
        <v>2</v>
      </c>
      <c r="F58" s="141" t="s">
        <v>2</v>
      </c>
      <c r="G58" s="141" t="s">
        <v>2</v>
      </c>
      <c r="H58" s="141" t="s">
        <v>2</v>
      </c>
      <c r="I58" s="141">
        <v>1.87</v>
      </c>
      <c r="J58" s="142">
        <v>1.87</v>
      </c>
      <c r="K58" s="43">
        <f t="shared" si="2"/>
        <v>0</v>
      </c>
      <c r="L58" s="189" t="s">
        <v>263</v>
      </c>
      <c r="M58" s="1"/>
    </row>
    <row r="59" spans="1:13" x14ac:dyDescent="0.3">
      <c r="A59" s="315" t="s">
        <v>250</v>
      </c>
      <c r="B59" s="141"/>
      <c r="C59" s="178" t="s">
        <v>2</v>
      </c>
      <c r="D59" s="178" t="s">
        <v>2</v>
      </c>
      <c r="E59" s="141" t="s">
        <v>2</v>
      </c>
      <c r="F59" s="141" t="s">
        <v>2</v>
      </c>
      <c r="G59" s="141" t="s">
        <v>2</v>
      </c>
      <c r="H59" s="141" t="s">
        <v>2</v>
      </c>
      <c r="I59" s="141">
        <v>26.33</v>
      </c>
      <c r="J59" s="142">
        <v>23.14</v>
      </c>
      <c r="K59" s="43">
        <f t="shared" si="2"/>
        <v>-0.12115457652867444</v>
      </c>
      <c r="L59" s="189" t="s">
        <v>879</v>
      </c>
      <c r="M59" s="1"/>
    </row>
    <row r="60" spans="1:13" ht="27.6" x14ac:dyDescent="0.3">
      <c r="A60" s="322" t="s">
        <v>251</v>
      </c>
      <c r="B60" s="141"/>
      <c r="C60" s="178" t="s">
        <v>2</v>
      </c>
      <c r="D60" s="178" t="s">
        <v>2</v>
      </c>
      <c r="E60" s="141" t="s">
        <v>2</v>
      </c>
      <c r="F60" s="141" t="s">
        <v>2</v>
      </c>
      <c r="G60" s="141" t="s">
        <v>2</v>
      </c>
      <c r="H60" s="141" t="s">
        <v>2</v>
      </c>
      <c r="I60" s="141" t="s">
        <v>3</v>
      </c>
      <c r="J60" s="142" t="s">
        <v>3</v>
      </c>
      <c r="K60" s="43"/>
      <c r="L60" s="189" t="s">
        <v>889</v>
      </c>
      <c r="M60" s="1"/>
    </row>
    <row r="61" spans="1:13" ht="27.6" x14ac:dyDescent="0.3">
      <c r="A61" s="322" t="s">
        <v>888</v>
      </c>
      <c r="B61" s="141"/>
      <c r="C61" s="178" t="s">
        <v>2</v>
      </c>
      <c r="D61" s="178" t="s">
        <v>2</v>
      </c>
      <c r="E61" s="141" t="s">
        <v>2</v>
      </c>
      <c r="F61" s="141" t="s">
        <v>2</v>
      </c>
      <c r="G61" s="178" t="s">
        <v>2</v>
      </c>
      <c r="H61" s="141" t="s">
        <v>2</v>
      </c>
      <c r="I61" s="141" t="s">
        <v>3</v>
      </c>
      <c r="J61" s="142" t="s">
        <v>3</v>
      </c>
      <c r="K61" s="43"/>
      <c r="L61" s="189" t="s">
        <v>878</v>
      </c>
      <c r="M61" s="1"/>
    </row>
    <row r="62" spans="1:13" ht="15" x14ac:dyDescent="0.3">
      <c r="A62" s="315" t="s">
        <v>252</v>
      </c>
      <c r="B62" s="141"/>
      <c r="C62" s="178" t="s">
        <v>2</v>
      </c>
      <c r="D62" s="178" t="s">
        <v>2</v>
      </c>
      <c r="E62" s="141" t="s">
        <v>2</v>
      </c>
      <c r="F62" s="141" t="s">
        <v>2</v>
      </c>
      <c r="G62" s="141" t="s">
        <v>2</v>
      </c>
      <c r="H62" s="141" t="s">
        <v>2</v>
      </c>
      <c r="I62" s="141">
        <v>7.0000000000000007E-2</v>
      </c>
      <c r="J62" s="142">
        <v>0.08</v>
      </c>
      <c r="K62" s="43">
        <f t="shared" si="2"/>
        <v>0.14285714285714277</v>
      </c>
      <c r="L62" s="189" t="s">
        <v>264</v>
      </c>
      <c r="M62" s="1"/>
    </row>
    <row r="63" spans="1:13" ht="14.4" thickBot="1" x14ac:dyDescent="0.35">
      <c r="A63" s="188" t="s">
        <v>245</v>
      </c>
      <c r="B63" s="29"/>
      <c r="C63" s="29" t="s">
        <v>2</v>
      </c>
      <c r="D63" s="29" t="s">
        <v>2</v>
      </c>
      <c r="E63" s="29" t="s">
        <v>2</v>
      </c>
      <c r="F63" s="29" t="s">
        <v>2</v>
      </c>
      <c r="G63" s="29" t="s">
        <v>2</v>
      </c>
      <c r="H63" s="29" t="s">
        <v>2</v>
      </c>
      <c r="I63" s="29">
        <v>-0.05</v>
      </c>
      <c r="J63" s="67">
        <v>-0.12</v>
      </c>
      <c r="K63" s="44">
        <f t="shared" si="2"/>
        <v>1.3999999999999997</v>
      </c>
      <c r="L63" s="204"/>
      <c r="M63" s="1"/>
    </row>
    <row r="64" spans="1:13" s="7" customFormat="1" ht="14.4" thickTop="1" x14ac:dyDescent="0.3">
      <c r="A64" s="185" t="s">
        <v>255</v>
      </c>
      <c r="B64" s="221"/>
      <c r="C64" s="221"/>
      <c r="D64" s="221"/>
      <c r="E64" s="221"/>
      <c r="F64" s="221"/>
      <c r="G64" s="221"/>
      <c r="H64" s="221"/>
      <c r="I64" s="221"/>
      <c r="J64" s="222"/>
      <c r="K64" s="42"/>
      <c r="L64" s="197"/>
      <c r="M64" s="1"/>
    </row>
    <row r="65" spans="1:13" x14ac:dyDescent="0.3">
      <c r="A65" s="187" t="s">
        <v>256</v>
      </c>
      <c r="B65" s="141"/>
      <c r="C65" s="141">
        <v>0.81</v>
      </c>
      <c r="D65" s="141">
        <v>0.88</v>
      </c>
      <c r="E65" s="141">
        <v>0.8</v>
      </c>
      <c r="F65" s="141">
        <v>0.75</v>
      </c>
      <c r="G65" s="141">
        <v>0.78</v>
      </c>
      <c r="H65" s="141">
        <v>0.77</v>
      </c>
      <c r="I65" s="141">
        <v>0.69</v>
      </c>
      <c r="J65" s="142">
        <v>0.67</v>
      </c>
      <c r="K65" s="43">
        <f t="shared" si="2"/>
        <v>-2.898550724637668E-2</v>
      </c>
      <c r="L65" s="189"/>
      <c r="M65" s="1"/>
    </row>
    <row r="66" spans="1:13" x14ac:dyDescent="0.3">
      <c r="A66" s="187" t="s">
        <v>257</v>
      </c>
      <c r="B66" s="141"/>
      <c r="C66" s="178">
        <f>+C67+C68+C69</f>
        <v>3.5</v>
      </c>
      <c r="D66" s="178">
        <f t="shared" ref="D66:H66" si="5">+D67+D68+D69</f>
        <v>3.5</v>
      </c>
      <c r="E66" s="178">
        <f t="shared" si="5"/>
        <v>4.07</v>
      </c>
      <c r="F66" s="178">
        <f t="shared" si="5"/>
        <v>5.0200000000000005</v>
      </c>
      <c r="G66" s="178">
        <f t="shared" si="5"/>
        <v>5.33</v>
      </c>
      <c r="H66" s="178">
        <f t="shared" si="5"/>
        <v>5.47</v>
      </c>
      <c r="I66" s="178">
        <v>5.91</v>
      </c>
      <c r="J66" s="179">
        <v>5.88</v>
      </c>
      <c r="K66" s="43">
        <f t="shared" si="2"/>
        <v>-5.0761421319797375E-3</v>
      </c>
      <c r="L66" s="189"/>
      <c r="M66" s="1"/>
    </row>
    <row r="67" spans="1:13" ht="27.6" x14ac:dyDescent="0.3">
      <c r="A67" s="41" t="s">
        <v>258</v>
      </c>
      <c r="B67" s="141"/>
      <c r="C67" s="178">
        <v>2</v>
      </c>
      <c r="D67" s="178">
        <v>2.1</v>
      </c>
      <c r="E67" s="178">
        <v>2.0499999999999998</v>
      </c>
      <c r="F67" s="178">
        <v>2.58</v>
      </c>
      <c r="G67" s="178">
        <v>2.6</v>
      </c>
      <c r="H67" s="178">
        <v>2.75</v>
      </c>
      <c r="I67" s="178">
        <v>3</v>
      </c>
      <c r="J67" s="179">
        <v>2.78</v>
      </c>
      <c r="K67" s="43">
        <f t="shared" si="2"/>
        <v>-7.3333333333333403E-2</v>
      </c>
      <c r="L67" s="189" t="s">
        <v>266</v>
      </c>
      <c r="M67" s="1"/>
    </row>
    <row r="68" spans="1:13" ht="27.6" x14ac:dyDescent="0.3">
      <c r="A68" s="315" t="s">
        <v>259</v>
      </c>
      <c r="B68" s="141"/>
      <c r="C68" s="178">
        <v>0.8</v>
      </c>
      <c r="D68" s="178">
        <v>0.7</v>
      </c>
      <c r="E68" s="178">
        <v>1.28</v>
      </c>
      <c r="F68" s="178">
        <v>1.7</v>
      </c>
      <c r="G68" s="178">
        <v>1.96</v>
      </c>
      <c r="H68" s="178">
        <v>2.11</v>
      </c>
      <c r="I68" s="178">
        <v>2.29</v>
      </c>
      <c r="J68" s="179">
        <v>2.4900000000000002</v>
      </c>
      <c r="K68" s="43">
        <f t="shared" si="2"/>
        <v>8.7336244541484795E-2</v>
      </c>
      <c r="L68" s="189" t="s">
        <v>890</v>
      </c>
      <c r="M68" s="1"/>
    </row>
    <row r="69" spans="1:13" ht="27.6" x14ac:dyDescent="0.3">
      <c r="A69" s="315" t="s">
        <v>877</v>
      </c>
      <c r="B69" s="141"/>
      <c r="C69" s="178">
        <v>0.7</v>
      </c>
      <c r="D69" s="178">
        <v>0.7</v>
      </c>
      <c r="E69" s="178">
        <v>0.74</v>
      </c>
      <c r="F69" s="178">
        <v>0.74</v>
      </c>
      <c r="G69" s="178">
        <v>0.77</v>
      </c>
      <c r="H69" s="178">
        <v>0.61</v>
      </c>
      <c r="I69" s="178">
        <v>0.62</v>
      </c>
      <c r="J69" s="179">
        <v>0.61</v>
      </c>
      <c r="K69" s="43">
        <f t="shared" si="2"/>
        <v>-1.612903225806453E-2</v>
      </c>
      <c r="L69" s="189" t="s">
        <v>265</v>
      </c>
      <c r="M69" s="1"/>
    </row>
    <row r="70" spans="1:13" ht="42.75" customHeight="1" thickBot="1" x14ac:dyDescent="0.35">
      <c r="A70" s="579" t="s">
        <v>891</v>
      </c>
      <c r="B70" s="580"/>
      <c r="C70" s="580"/>
      <c r="D70" s="580"/>
      <c r="E70" s="580"/>
      <c r="F70" s="580"/>
      <c r="G70" s="580"/>
      <c r="H70" s="580"/>
      <c r="I70" s="580"/>
      <c r="J70" s="580"/>
      <c r="K70" s="580"/>
      <c r="L70" s="580"/>
      <c r="M70" s="1"/>
    </row>
    <row r="71" spans="1:13" s="8" customFormat="1" ht="16.2" thickTop="1" thickBot="1" x14ac:dyDescent="0.35">
      <c r="A71" s="227" t="s">
        <v>260</v>
      </c>
      <c r="B71" s="71" t="s">
        <v>225</v>
      </c>
      <c r="C71" s="71" t="s">
        <v>2</v>
      </c>
      <c r="D71" s="71" t="s">
        <v>2</v>
      </c>
      <c r="E71" s="71" t="s">
        <v>2</v>
      </c>
      <c r="F71" s="71" t="s">
        <v>2</v>
      </c>
      <c r="G71" s="71" t="s">
        <v>2</v>
      </c>
      <c r="H71" s="71" t="s">
        <v>2</v>
      </c>
      <c r="I71" s="71">
        <v>538</v>
      </c>
      <c r="J71" s="72">
        <v>787</v>
      </c>
      <c r="K71" s="73">
        <f>(J71-I71)/I71</f>
        <v>0.46282527881040891</v>
      </c>
      <c r="L71" s="70"/>
      <c r="M71" s="1"/>
    </row>
    <row r="72" spans="1:13" s="8" customFormat="1" ht="28.5" customHeight="1" thickTop="1" x14ac:dyDescent="0.3">
      <c r="A72" s="266" t="s">
        <v>261</v>
      </c>
      <c r="B72" s="79" t="s">
        <v>225</v>
      </c>
      <c r="C72" s="79"/>
      <c r="D72" s="79"/>
      <c r="E72" s="79"/>
      <c r="F72" s="79"/>
      <c r="G72" s="79"/>
      <c r="H72" s="79">
        <v>356</v>
      </c>
      <c r="I72" s="79">
        <v>655</v>
      </c>
      <c r="J72" s="267">
        <v>1048</v>
      </c>
      <c r="K72" s="90">
        <f>(J72-I72)/I72</f>
        <v>0.6</v>
      </c>
      <c r="L72" s="80"/>
      <c r="M72" s="1"/>
    </row>
    <row r="73" spans="1:13" ht="8.6999999999999993" customHeight="1" x14ac:dyDescent="0.3">
      <c r="A73" s="263"/>
      <c r="B73" s="141"/>
      <c r="C73" s="264"/>
      <c r="D73" s="264"/>
      <c r="E73" s="264"/>
      <c r="F73" s="264"/>
      <c r="G73" s="264"/>
      <c r="H73" s="264"/>
      <c r="I73" s="264"/>
      <c r="J73" s="264"/>
      <c r="K73" s="264"/>
      <c r="L73" s="264"/>
      <c r="M73" s="1"/>
    </row>
    <row r="74" spans="1:13" ht="27.6" customHeight="1" x14ac:dyDescent="0.3">
      <c r="A74" s="578" t="s">
        <v>1162</v>
      </c>
      <c r="B74" s="578"/>
      <c r="C74" s="578"/>
      <c r="D74" s="578"/>
      <c r="E74" s="578"/>
      <c r="F74" s="578"/>
      <c r="G74" s="578"/>
      <c r="H74" s="578"/>
      <c r="I74" s="578"/>
      <c r="J74" s="578"/>
      <c r="K74" s="578"/>
      <c r="L74" s="578"/>
      <c r="M74" s="1"/>
    </row>
    <row r="75" spans="1:13" ht="25.2" customHeight="1" x14ac:dyDescent="0.3">
      <c r="A75" s="578"/>
      <c r="B75" s="578"/>
      <c r="C75" s="578"/>
      <c r="D75" s="578"/>
      <c r="E75" s="578"/>
      <c r="F75" s="578"/>
      <c r="G75" s="578"/>
      <c r="H75" s="578"/>
      <c r="I75" s="578"/>
      <c r="J75" s="578"/>
      <c r="K75" s="578"/>
      <c r="L75" s="578"/>
      <c r="M75" s="1"/>
    </row>
    <row r="76" spans="1:13" x14ac:dyDescent="0.3">
      <c r="A76" s="1"/>
      <c r="B76" s="28"/>
      <c r="C76" s="28"/>
      <c r="D76" s="28"/>
      <c r="E76" s="28"/>
      <c r="F76" s="28"/>
      <c r="G76" s="28"/>
      <c r="H76" s="28"/>
      <c r="I76" s="28"/>
      <c r="J76" s="28"/>
      <c r="K76" s="28"/>
      <c r="L76" s="1"/>
      <c r="M76" s="1"/>
    </row>
    <row r="77" spans="1:13" x14ac:dyDescent="0.3">
      <c r="A77" s="1"/>
      <c r="B77" s="28"/>
      <c r="C77" s="28"/>
      <c r="D77" s="28"/>
      <c r="E77" s="28"/>
      <c r="F77" s="28"/>
      <c r="G77" s="28"/>
      <c r="H77" s="28"/>
      <c r="I77" s="28"/>
      <c r="J77" s="28"/>
      <c r="K77" s="28"/>
      <c r="L77" s="1"/>
      <c r="M77" s="1"/>
    </row>
    <row r="78" spans="1:13" x14ac:dyDescent="0.3">
      <c r="A78" s="1"/>
      <c r="B78" s="28"/>
      <c r="C78" s="28"/>
      <c r="D78" s="28"/>
      <c r="E78" s="28"/>
      <c r="F78" s="28"/>
      <c r="G78" s="28"/>
      <c r="H78" s="28"/>
      <c r="I78" s="28"/>
      <c r="J78" s="28"/>
      <c r="K78" s="28"/>
      <c r="L78" s="1"/>
      <c r="M78" s="1"/>
    </row>
    <row r="79" spans="1:13" x14ac:dyDescent="0.3">
      <c r="A79" s="1"/>
      <c r="B79" s="28"/>
      <c r="C79" s="28"/>
      <c r="D79" s="28"/>
      <c r="E79" s="28"/>
      <c r="F79" s="28"/>
      <c r="G79" s="28"/>
      <c r="H79" s="28"/>
      <c r="I79" s="28"/>
      <c r="J79" s="28"/>
      <c r="K79" s="28"/>
      <c r="L79" s="1"/>
      <c r="M79" s="1"/>
    </row>
    <row r="80" spans="1:13" ht="13.5" customHeight="1" x14ac:dyDescent="0.3"/>
    <row r="82" ht="13.5" customHeight="1" x14ac:dyDescent="0.3"/>
    <row r="83" ht="13.5" customHeight="1" x14ac:dyDescent="0.3"/>
    <row r="84" ht="13.5" customHeight="1" x14ac:dyDescent="0.3"/>
  </sheetData>
  <mergeCells count="2">
    <mergeCell ref="A74:L75"/>
    <mergeCell ref="A70:L70"/>
  </mergeCells>
  <printOptions horizontalCentered="1"/>
  <pageMargins left="0.31496062992125984" right="0.31496062992125984" top="0.39370078740157483" bottom="0.39370078740157483" header="0.11811023622047245" footer="0.11811023622047245"/>
  <pageSetup paperSize="9" scale="42" orientation="landscape" horizontalDpi="1200" verticalDpi="1200" r:id="rId1"/>
  <rowBreaks count="1" manualBreakCount="1">
    <brk id="43" max="12"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92DA-B2AD-47F2-9939-1C572B001C6D}">
  <sheetPr>
    <tabColor rgb="FF007C39"/>
    <pageSetUpPr fitToPage="1"/>
  </sheetPr>
  <dimension ref="A1:M40"/>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50.19921875" bestFit="1" customWidth="1"/>
    <col min="2" max="2" width="15.19921875" style="292" bestFit="1" customWidth="1"/>
    <col min="3" max="8" width="11.3984375" style="30" customWidth="1"/>
    <col min="9" max="11" width="11.19921875" style="30"/>
    <col min="12" max="12" width="31.59765625" style="32" customWidth="1"/>
  </cols>
  <sheetData>
    <row r="1" spans="1:13" s="237" customFormat="1" ht="39" customHeight="1" thickBot="1" x14ac:dyDescent="0.35">
      <c r="A1" s="228" t="s">
        <v>1011</v>
      </c>
      <c r="B1" s="284"/>
      <c r="C1" s="229">
        <v>2016</v>
      </c>
      <c r="D1" s="229">
        <v>2017</v>
      </c>
      <c r="E1" s="229">
        <v>2018</v>
      </c>
      <c r="F1" s="229">
        <v>2019</v>
      </c>
      <c r="G1" s="229">
        <v>2020</v>
      </c>
      <c r="H1" s="229">
        <v>2021</v>
      </c>
      <c r="I1" s="230" t="s">
        <v>222</v>
      </c>
      <c r="J1" s="235">
        <v>2023</v>
      </c>
      <c r="K1" s="232" t="s">
        <v>1</v>
      </c>
      <c r="L1" s="238" t="s">
        <v>223</v>
      </c>
      <c r="M1" s="236"/>
    </row>
    <row r="2" spans="1:13" ht="14.4" thickTop="1" x14ac:dyDescent="0.3">
      <c r="A2" s="185" t="s">
        <v>892</v>
      </c>
      <c r="B2" s="285" t="s">
        <v>286</v>
      </c>
      <c r="C2" s="58">
        <v>23837</v>
      </c>
      <c r="D2" s="58">
        <v>24927</v>
      </c>
      <c r="E2" s="58">
        <v>26437</v>
      </c>
      <c r="F2" s="58">
        <v>26199</v>
      </c>
      <c r="G2" s="58">
        <v>27427</v>
      </c>
      <c r="H2" s="58">
        <v>30486</v>
      </c>
      <c r="I2" s="58">
        <v>34493</v>
      </c>
      <c r="J2" s="76">
        <v>35056</v>
      </c>
      <c r="K2" s="33">
        <f t="shared" ref="K2:K33" si="0">(J2-I2)/I2</f>
        <v>1.6322152320760733E-2</v>
      </c>
      <c r="L2" s="194"/>
      <c r="M2" s="1"/>
    </row>
    <row r="3" spans="1:13" x14ac:dyDescent="0.3">
      <c r="A3" s="41" t="s">
        <v>241</v>
      </c>
      <c r="B3" s="289"/>
      <c r="C3" s="61">
        <v>17140</v>
      </c>
      <c r="D3" s="61">
        <v>18112</v>
      </c>
      <c r="E3" s="61">
        <v>19527</v>
      </c>
      <c r="F3" s="61">
        <v>19588</v>
      </c>
      <c r="G3" s="61">
        <v>21166</v>
      </c>
      <c r="H3" s="61">
        <v>24151</v>
      </c>
      <c r="I3" s="61">
        <v>28242</v>
      </c>
      <c r="J3" s="88">
        <v>29006</v>
      </c>
      <c r="K3" s="34">
        <f t="shared" si="0"/>
        <v>2.705190850506338E-2</v>
      </c>
      <c r="L3" s="195"/>
      <c r="M3" s="1"/>
    </row>
    <row r="4" spans="1:13" x14ac:dyDescent="0.3">
      <c r="A4" s="315" t="s">
        <v>5</v>
      </c>
      <c r="B4" s="289"/>
      <c r="C4" s="61">
        <v>691</v>
      </c>
      <c r="D4" s="61">
        <v>595</v>
      </c>
      <c r="E4" s="61">
        <v>578</v>
      </c>
      <c r="F4" s="61">
        <v>566</v>
      </c>
      <c r="G4" s="61">
        <v>483</v>
      </c>
      <c r="H4" s="61">
        <v>511</v>
      </c>
      <c r="I4" s="61">
        <v>486</v>
      </c>
      <c r="J4" s="88">
        <v>530</v>
      </c>
      <c r="K4" s="34">
        <f t="shared" si="0"/>
        <v>9.0534979423868317E-2</v>
      </c>
      <c r="L4" s="195"/>
      <c r="M4" s="1"/>
    </row>
    <row r="5" spans="1:13" x14ac:dyDescent="0.3">
      <c r="A5" s="315" t="s">
        <v>6</v>
      </c>
      <c r="B5" s="289"/>
      <c r="C5" s="61">
        <v>3359</v>
      </c>
      <c r="D5" s="61">
        <v>3349</v>
      </c>
      <c r="E5" s="61">
        <v>3305</v>
      </c>
      <c r="F5" s="61">
        <v>2967</v>
      </c>
      <c r="G5" s="61">
        <v>2588</v>
      </c>
      <c r="H5" s="61">
        <v>2626</v>
      </c>
      <c r="I5" s="61">
        <v>2646</v>
      </c>
      <c r="J5" s="88">
        <v>2581</v>
      </c>
      <c r="K5" s="34">
        <f t="shared" si="0"/>
        <v>-2.456538170823885E-2</v>
      </c>
      <c r="L5" s="195"/>
      <c r="M5" s="1"/>
    </row>
    <row r="6" spans="1:13" x14ac:dyDescent="0.3">
      <c r="A6" s="191" t="s">
        <v>7</v>
      </c>
      <c r="B6" s="289"/>
      <c r="C6" s="61" t="s">
        <v>2</v>
      </c>
      <c r="D6" s="61" t="s">
        <v>2</v>
      </c>
      <c r="E6" s="61">
        <v>865</v>
      </c>
      <c r="F6" s="61">
        <v>884</v>
      </c>
      <c r="G6" s="61">
        <v>932</v>
      </c>
      <c r="H6" s="61">
        <v>1099</v>
      </c>
      <c r="I6" s="61">
        <v>1082</v>
      </c>
      <c r="J6" s="88">
        <v>976</v>
      </c>
      <c r="K6" s="34">
        <f t="shared" si="0"/>
        <v>-9.7966728280961188E-2</v>
      </c>
      <c r="L6" s="195"/>
      <c r="M6" s="1"/>
    </row>
    <row r="7" spans="1:13" x14ac:dyDescent="0.3">
      <c r="A7" s="315" t="s">
        <v>253</v>
      </c>
      <c r="B7" s="289"/>
      <c r="C7" s="61">
        <v>1861</v>
      </c>
      <c r="D7" s="61">
        <v>1903</v>
      </c>
      <c r="E7" s="61">
        <v>1913</v>
      </c>
      <c r="F7" s="61">
        <v>1895</v>
      </c>
      <c r="G7" s="61">
        <v>1974</v>
      </c>
      <c r="H7" s="61">
        <v>1972</v>
      </c>
      <c r="I7" s="61">
        <v>1940</v>
      </c>
      <c r="J7" s="88">
        <v>1863</v>
      </c>
      <c r="K7" s="34">
        <f t="shared" si="0"/>
        <v>-3.9690721649484534E-2</v>
      </c>
      <c r="L7" s="195"/>
      <c r="M7" s="1"/>
    </row>
    <row r="8" spans="1:13" x14ac:dyDescent="0.3">
      <c r="A8" s="316" t="s">
        <v>8</v>
      </c>
      <c r="B8" s="289"/>
      <c r="C8" s="61" t="s">
        <v>2</v>
      </c>
      <c r="D8" s="61" t="s">
        <v>2</v>
      </c>
      <c r="E8" s="61" t="s">
        <v>2</v>
      </c>
      <c r="F8" s="61" t="s">
        <v>2</v>
      </c>
      <c r="G8" s="61" t="s">
        <v>2</v>
      </c>
      <c r="H8" s="61" t="s">
        <v>2</v>
      </c>
      <c r="I8" s="61" t="s">
        <v>2</v>
      </c>
      <c r="J8" s="88">
        <v>100</v>
      </c>
      <c r="K8" s="34" t="s">
        <v>2</v>
      </c>
      <c r="L8" s="195"/>
      <c r="M8" s="1"/>
    </row>
    <row r="9" spans="1:13" ht="15" x14ac:dyDescent="0.3">
      <c r="A9" s="315" t="s">
        <v>267</v>
      </c>
      <c r="B9" s="289"/>
      <c r="C9" s="61">
        <v>786</v>
      </c>
      <c r="D9" s="61">
        <v>968</v>
      </c>
      <c r="E9" s="61">
        <v>249</v>
      </c>
      <c r="F9" s="61">
        <v>299</v>
      </c>
      <c r="G9" s="61">
        <v>284</v>
      </c>
      <c r="H9" s="61">
        <v>127</v>
      </c>
      <c r="I9" s="61">
        <v>97</v>
      </c>
      <c r="J9" s="88">
        <v>0</v>
      </c>
      <c r="K9" s="34" t="s">
        <v>2</v>
      </c>
      <c r="L9" s="195"/>
      <c r="M9" s="1"/>
    </row>
    <row r="10" spans="1:13" x14ac:dyDescent="0.3">
      <c r="A10" s="20" t="s">
        <v>268</v>
      </c>
      <c r="B10" s="290"/>
      <c r="C10" s="58">
        <v>20798</v>
      </c>
      <c r="D10" s="58">
        <v>21733</v>
      </c>
      <c r="E10" s="58">
        <v>23243</v>
      </c>
      <c r="F10" s="58">
        <v>23100</v>
      </c>
      <c r="G10" s="58">
        <v>24336</v>
      </c>
      <c r="H10" s="58">
        <v>28660</v>
      </c>
      <c r="I10" s="58">
        <v>32226</v>
      </c>
      <c r="J10" s="76">
        <v>31994</v>
      </c>
      <c r="K10" s="33">
        <f t="shared" si="0"/>
        <v>-7.199155961025259E-3</v>
      </c>
      <c r="L10" s="194"/>
      <c r="M10" s="1"/>
    </row>
    <row r="11" spans="1:13" x14ac:dyDescent="0.3">
      <c r="A11" s="187" t="s">
        <v>269</v>
      </c>
      <c r="B11" s="289"/>
      <c r="C11" s="61">
        <v>16323</v>
      </c>
      <c r="D11" s="61">
        <v>17227</v>
      </c>
      <c r="E11" s="61">
        <v>18598</v>
      </c>
      <c r="F11" s="61">
        <v>18613</v>
      </c>
      <c r="G11" s="61">
        <v>19622</v>
      </c>
      <c r="H11" s="61">
        <v>22484</v>
      </c>
      <c r="I11" s="61">
        <v>26648</v>
      </c>
      <c r="J11" s="88">
        <v>26853</v>
      </c>
      <c r="K11" s="34">
        <f t="shared" si="0"/>
        <v>7.6928850195136598E-3</v>
      </c>
      <c r="L11" s="195"/>
      <c r="M11" s="1"/>
    </row>
    <row r="12" spans="1:13" x14ac:dyDescent="0.3">
      <c r="A12" s="316" t="s">
        <v>893</v>
      </c>
      <c r="B12" s="289"/>
      <c r="C12" s="61">
        <v>4475</v>
      </c>
      <c r="D12" s="61">
        <v>4506</v>
      </c>
      <c r="E12" s="61">
        <v>4645</v>
      </c>
      <c r="F12" s="61">
        <v>4487</v>
      </c>
      <c r="G12" s="61">
        <v>4711</v>
      </c>
      <c r="H12" s="61">
        <v>4486</v>
      </c>
      <c r="I12" s="61">
        <v>4237</v>
      </c>
      <c r="J12" s="88">
        <v>3899</v>
      </c>
      <c r="K12" s="34">
        <f t="shared" si="0"/>
        <v>-7.9773424592872316E-2</v>
      </c>
      <c r="L12" s="195"/>
      <c r="M12" s="1"/>
    </row>
    <row r="13" spans="1:13" x14ac:dyDescent="0.3">
      <c r="A13" s="315" t="s">
        <v>270</v>
      </c>
      <c r="B13" s="289"/>
      <c r="C13" s="61">
        <v>203</v>
      </c>
      <c r="D13" s="61">
        <v>194</v>
      </c>
      <c r="E13" s="61">
        <v>221</v>
      </c>
      <c r="F13" s="61">
        <v>251</v>
      </c>
      <c r="G13" s="61">
        <v>808</v>
      </c>
      <c r="H13" s="61">
        <v>723</v>
      </c>
      <c r="I13" s="61">
        <v>572</v>
      </c>
      <c r="J13" s="88">
        <v>468</v>
      </c>
      <c r="K13" s="34">
        <f t="shared" si="0"/>
        <v>-0.18181818181818182</v>
      </c>
      <c r="L13" s="195"/>
      <c r="M13" s="1"/>
    </row>
    <row r="14" spans="1:13" x14ac:dyDescent="0.3">
      <c r="A14" s="323" t="s">
        <v>9</v>
      </c>
      <c r="B14" s="289"/>
      <c r="C14" s="61">
        <v>4205</v>
      </c>
      <c r="D14" s="61">
        <v>4262</v>
      </c>
      <c r="E14" s="61">
        <v>4368</v>
      </c>
      <c r="F14" s="61">
        <v>4189</v>
      </c>
      <c r="G14" s="61">
        <v>3860</v>
      </c>
      <c r="H14" s="61">
        <v>3715</v>
      </c>
      <c r="I14" s="61">
        <v>3619</v>
      </c>
      <c r="J14" s="88">
        <v>3388</v>
      </c>
      <c r="K14" s="34">
        <f t="shared" si="0"/>
        <v>-6.3829787234042548E-2</v>
      </c>
      <c r="L14" s="195"/>
      <c r="M14" s="1"/>
    </row>
    <row r="15" spans="1:13" x14ac:dyDescent="0.3">
      <c r="A15" s="323" t="s">
        <v>271</v>
      </c>
      <c r="B15" s="289"/>
      <c r="C15" s="61">
        <v>67</v>
      </c>
      <c r="D15" s="61">
        <v>50</v>
      </c>
      <c r="E15" s="61">
        <v>56</v>
      </c>
      <c r="F15" s="61">
        <v>47</v>
      </c>
      <c r="G15" s="61">
        <v>43</v>
      </c>
      <c r="H15" s="61">
        <v>48</v>
      </c>
      <c r="I15" s="61">
        <v>46</v>
      </c>
      <c r="J15" s="88">
        <v>43</v>
      </c>
      <c r="K15" s="34">
        <f t="shared" si="0"/>
        <v>-6.5217391304347824E-2</v>
      </c>
      <c r="L15" s="195"/>
      <c r="M15" s="1"/>
    </row>
    <row r="16" spans="1:13" x14ac:dyDescent="0.3">
      <c r="A16" s="315" t="s">
        <v>236</v>
      </c>
      <c r="B16" s="289"/>
      <c r="C16" s="61">
        <v>1964</v>
      </c>
      <c r="D16" s="61">
        <v>1929</v>
      </c>
      <c r="E16" s="61">
        <v>1677</v>
      </c>
      <c r="F16" s="61">
        <v>1525</v>
      </c>
      <c r="G16" s="61">
        <v>1454</v>
      </c>
      <c r="H16" s="61">
        <v>1690</v>
      </c>
      <c r="I16" s="61">
        <v>1341</v>
      </c>
      <c r="J16" s="88">
        <v>1242</v>
      </c>
      <c r="K16" s="34">
        <f t="shared" si="0"/>
        <v>-7.3825503355704702E-2</v>
      </c>
      <c r="L16" s="195"/>
      <c r="M16" s="1"/>
    </row>
    <row r="17" spans="1:13" x14ac:dyDescent="0.3">
      <c r="A17" s="315" t="s">
        <v>272</v>
      </c>
      <c r="B17" s="289"/>
      <c r="C17" s="61">
        <v>634</v>
      </c>
      <c r="D17" s="61">
        <v>651</v>
      </c>
      <c r="E17" s="61">
        <v>390</v>
      </c>
      <c r="F17" s="61">
        <v>289</v>
      </c>
      <c r="G17" s="61">
        <v>247</v>
      </c>
      <c r="H17" s="61">
        <v>239</v>
      </c>
      <c r="I17" s="61">
        <v>115</v>
      </c>
      <c r="J17" s="88">
        <v>52</v>
      </c>
      <c r="K17" s="34">
        <f t="shared" si="0"/>
        <v>-0.54782608695652169</v>
      </c>
      <c r="L17" s="195"/>
      <c r="M17" s="1"/>
    </row>
    <row r="18" spans="1:13" x14ac:dyDescent="0.3">
      <c r="A18" s="323" t="s">
        <v>273</v>
      </c>
      <c r="B18" s="289"/>
      <c r="C18" s="61">
        <v>969</v>
      </c>
      <c r="D18" s="61">
        <v>903</v>
      </c>
      <c r="E18" s="61">
        <v>919</v>
      </c>
      <c r="F18" s="61">
        <v>930</v>
      </c>
      <c r="G18" s="61">
        <v>936</v>
      </c>
      <c r="H18" s="61">
        <v>943</v>
      </c>
      <c r="I18" s="61">
        <v>915</v>
      </c>
      <c r="J18" s="88">
        <v>824</v>
      </c>
      <c r="K18" s="34">
        <f t="shared" si="0"/>
        <v>-9.94535519125683E-2</v>
      </c>
      <c r="L18" s="195"/>
      <c r="M18" s="1"/>
    </row>
    <row r="19" spans="1:13" ht="15" x14ac:dyDescent="0.3">
      <c r="A19" s="323" t="s">
        <v>274</v>
      </c>
      <c r="B19" s="289"/>
      <c r="C19" s="61">
        <v>328</v>
      </c>
      <c r="D19" s="61">
        <v>275</v>
      </c>
      <c r="E19" s="61">
        <v>259</v>
      </c>
      <c r="F19" s="61">
        <v>216</v>
      </c>
      <c r="G19" s="61">
        <v>197</v>
      </c>
      <c r="H19" s="61">
        <v>188</v>
      </c>
      <c r="I19" s="61">
        <v>158</v>
      </c>
      <c r="J19" s="88">
        <v>172</v>
      </c>
      <c r="K19" s="34">
        <f t="shared" si="0"/>
        <v>8.8607594936708861E-2</v>
      </c>
      <c r="L19" s="195"/>
      <c r="M19" s="1"/>
    </row>
    <row r="20" spans="1:13" x14ac:dyDescent="0.3">
      <c r="A20" s="323" t="s">
        <v>275</v>
      </c>
      <c r="B20" s="289"/>
      <c r="C20" s="61" t="s">
        <v>2</v>
      </c>
      <c r="D20" s="61" t="s">
        <v>2</v>
      </c>
      <c r="E20" s="61" t="s">
        <v>2</v>
      </c>
      <c r="F20" s="61" t="s">
        <v>2</v>
      </c>
      <c r="G20" s="61" t="s">
        <v>2</v>
      </c>
      <c r="H20" s="61">
        <v>240</v>
      </c>
      <c r="I20" s="61">
        <v>90</v>
      </c>
      <c r="J20" s="88">
        <v>122</v>
      </c>
      <c r="K20" s="34">
        <f t="shared" si="0"/>
        <v>0.35555555555555557</v>
      </c>
      <c r="L20" s="195"/>
      <c r="M20" s="1"/>
    </row>
    <row r="21" spans="1:13" x14ac:dyDescent="0.3">
      <c r="A21" s="323" t="s">
        <v>276</v>
      </c>
      <c r="B21" s="289"/>
      <c r="C21" s="61">
        <v>33</v>
      </c>
      <c r="D21" s="61">
        <v>100</v>
      </c>
      <c r="E21" s="61">
        <v>109</v>
      </c>
      <c r="F21" s="61">
        <v>90</v>
      </c>
      <c r="G21" s="61">
        <v>74</v>
      </c>
      <c r="H21" s="61">
        <v>80</v>
      </c>
      <c r="I21" s="61">
        <v>63</v>
      </c>
      <c r="J21" s="88">
        <v>72</v>
      </c>
      <c r="K21" s="34">
        <f t="shared" si="0"/>
        <v>0.14285714285714285</v>
      </c>
      <c r="L21" s="195"/>
      <c r="M21" s="1"/>
    </row>
    <row r="22" spans="1:13" ht="15" x14ac:dyDescent="0.3">
      <c r="A22" s="196" t="s">
        <v>277</v>
      </c>
      <c r="B22" s="290"/>
      <c r="C22" s="58" t="s">
        <v>2</v>
      </c>
      <c r="D22" s="58" t="s">
        <v>2</v>
      </c>
      <c r="E22" s="58" t="s">
        <v>2</v>
      </c>
      <c r="F22" s="58" t="s">
        <v>2</v>
      </c>
      <c r="G22" s="58" t="s">
        <v>2</v>
      </c>
      <c r="H22" s="58">
        <v>1826</v>
      </c>
      <c r="I22" s="58">
        <v>2267</v>
      </c>
      <c r="J22" s="76">
        <v>3062</v>
      </c>
      <c r="K22" s="33">
        <f t="shared" si="0"/>
        <v>0.35068372298191441</v>
      </c>
      <c r="L22" s="582" t="s">
        <v>894</v>
      </c>
      <c r="M22" s="1"/>
    </row>
    <row r="23" spans="1:13" x14ac:dyDescent="0.3">
      <c r="A23" s="23" t="s">
        <v>278</v>
      </c>
      <c r="B23" s="289"/>
      <c r="C23" s="61" t="s">
        <v>2</v>
      </c>
      <c r="D23" s="61" t="s">
        <v>2</v>
      </c>
      <c r="E23" s="61" t="s">
        <v>2</v>
      </c>
      <c r="F23" s="61" t="s">
        <v>2</v>
      </c>
      <c r="G23" s="61">
        <v>3</v>
      </c>
      <c r="H23" s="61">
        <v>175</v>
      </c>
      <c r="I23" s="61">
        <v>343</v>
      </c>
      <c r="J23" s="88">
        <v>881</v>
      </c>
      <c r="K23" s="34">
        <f t="shared" si="0"/>
        <v>1.5685131195335278</v>
      </c>
      <c r="L23" s="582"/>
      <c r="M23" s="1"/>
    </row>
    <row r="24" spans="1:13" x14ac:dyDescent="0.3">
      <c r="A24" s="315" t="s">
        <v>279</v>
      </c>
      <c r="B24" s="289"/>
      <c r="C24" s="61">
        <v>167</v>
      </c>
      <c r="D24" s="61">
        <v>170</v>
      </c>
      <c r="E24" s="61">
        <v>160</v>
      </c>
      <c r="F24" s="61">
        <v>141</v>
      </c>
      <c r="G24" s="61">
        <v>128</v>
      </c>
      <c r="H24" s="61">
        <v>150</v>
      </c>
      <c r="I24" s="61">
        <v>242</v>
      </c>
      <c r="J24" s="88">
        <v>390</v>
      </c>
      <c r="K24" s="34">
        <f t="shared" si="0"/>
        <v>0.61157024793388426</v>
      </c>
      <c r="L24" s="582"/>
      <c r="M24" s="1"/>
    </row>
    <row r="25" spans="1:13" x14ac:dyDescent="0.3">
      <c r="A25" s="315" t="s">
        <v>280</v>
      </c>
      <c r="B25" s="289"/>
      <c r="C25" s="61" t="s">
        <v>2</v>
      </c>
      <c r="D25" s="61" t="s">
        <v>2</v>
      </c>
      <c r="E25" s="61" t="s">
        <v>2</v>
      </c>
      <c r="F25" s="61" t="s">
        <v>2</v>
      </c>
      <c r="G25" s="61" t="s">
        <v>2</v>
      </c>
      <c r="H25" s="61">
        <v>148</v>
      </c>
      <c r="I25" s="61">
        <v>161</v>
      </c>
      <c r="J25" s="88">
        <v>221</v>
      </c>
      <c r="K25" s="34">
        <f t="shared" si="0"/>
        <v>0.37267080745341613</v>
      </c>
      <c r="L25" s="195"/>
      <c r="M25" s="1"/>
    </row>
    <row r="26" spans="1:13" x14ac:dyDescent="0.3">
      <c r="A26" s="323" t="s">
        <v>281</v>
      </c>
      <c r="B26" s="289"/>
      <c r="C26" s="61" t="s">
        <v>2</v>
      </c>
      <c r="D26" s="61" t="s">
        <v>2</v>
      </c>
      <c r="E26" s="61" t="s">
        <v>2</v>
      </c>
      <c r="F26" s="61" t="s">
        <v>2</v>
      </c>
      <c r="G26" s="61" t="s">
        <v>2</v>
      </c>
      <c r="H26" s="61">
        <v>2</v>
      </c>
      <c r="I26" s="61">
        <v>23</v>
      </c>
      <c r="J26" s="88">
        <v>88</v>
      </c>
      <c r="K26" s="34">
        <f t="shared" si="0"/>
        <v>2.8260869565217392</v>
      </c>
      <c r="L26" s="195"/>
      <c r="M26" s="1"/>
    </row>
    <row r="27" spans="1:13" x14ac:dyDescent="0.3">
      <c r="A27" s="323" t="s">
        <v>282</v>
      </c>
      <c r="B27" s="289"/>
      <c r="C27" s="61" t="s">
        <v>2</v>
      </c>
      <c r="D27" s="61" t="s">
        <v>2</v>
      </c>
      <c r="E27" s="61" t="s">
        <v>2</v>
      </c>
      <c r="F27" s="61" t="s">
        <v>2</v>
      </c>
      <c r="G27" s="61" t="s">
        <v>2</v>
      </c>
      <c r="H27" s="61" t="s">
        <v>2</v>
      </c>
      <c r="I27" s="61">
        <v>58</v>
      </c>
      <c r="J27" s="88">
        <v>81</v>
      </c>
      <c r="K27" s="34">
        <f t="shared" si="0"/>
        <v>0.39655172413793105</v>
      </c>
      <c r="L27" s="195"/>
      <c r="M27" s="1"/>
    </row>
    <row r="28" spans="1:13" x14ac:dyDescent="0.3">
      <c r="A28" s="315" t="s">
        <v>236</v>
      </c>
      <c r="B28" s="289"/>
      <c r="C28" s="61" t="s">
        <v>2</v>
      </c>
      <c r="D28" s="61" t="s">
        <v>2</v>
      </c>
      <c r="E28" s="61" t="s">
        <v>2</v>
      </c>
      <c r="F28" s="61" t="s">
        <v>2</v>
      </c>
      <c r="G28" s="61" t="s">
        <v>2</v>
      </c>
      <c r="H28" s="61">
        <v>1501</v>
      </c>
      <c r="I28" s="61">
        <v>1682</v>
      </c>
      <c r="J28" s="88">
        <v>1791</v>
      </c>
      <c r="K28" s="34">
        <f t="shared" si="0"/>
        <v>6.4803804994054692E-2</v>
      </c>
      <c r="L28" s="195"/>
      <c r="M28" s="1"/>
    </row>
    <row r="29" spans="1:13" ht="15" x14ac:dyDescent="0.3">
      <c r="A29" s="315" t="s">
        <v>875</v>
      </c>
      <c r="B29" s="289"/>
      <c r="C29" s="61">
        <v>1013</v>
      </c>
      <c r="D29" s="61">
        <v>1086</v>
      </c>
      <c r="E29" s="61">
        <v>1342</v>
      </c>
      <c r="F29" s="61">
        <v>1392</v>
      </c>
      <c r="G29" s="61">
        <v>1464</v>
      </c>
      <c r="H29" s="61">
        <v>1498</v>
      </c>
      <c r="I29" s="61">
        <v>1619</v>
      </c>
      <c r="J29" s="88">
        <v>1723</v>
      </c>
      <c r="K29" s="34">
        <f t="shared" si="0"/>
        <v>6.4237183446571963E-2</v>
      </c>
      <c r="L29" s="195"/>
      <c r="M29" s="1"/>
    </row>
    <row r="30" spans="1:13" x14ac:dyDescent="0.3">
      <c r="A30" s="323" t="s">
        <v>876</v>
      </c>
      <c r="B30" s="289"/>
      <c r="C30" s="61" t="s">
        <v>2</v>
      </c>
      <c r="D30" s="61" t="s">
        <v>2</v>
      </c>
      <c r="E30" s="61" t="s">
        <v>2</v>
      </c>
      <c r="F30" s="61" t="s">
        <v>2</v>
      </c>
      <c r="G30" s="61" t="s">
        <v>2</v>
      </c>
      <c r="H30" s="61" t="s">
        <v>2</v>
      </c>
      <c r="I30" s="61">
        <v>48</v>
      </c>
      <c r="J30" s="88">
        <v>47</v>
      </c>
      <c r="K30" s="34" t="s">
        <v>2</v>
      </c>
      <c r="L30" s="195"/>
      <c r="M30" s="1"/>
    </row>
    <row r="31" spans="1:13" ht="14.4" thickBot="1" x14ac:dyDescent="0.35">
      <c r="A31" s="324" t="s">
        <v>283</v>
      </c>
      <c r="B31" s="291"/>
      <c r="C31" s="62" t="s">
        <v>2</v>
      </c>
      <c r="D31" s="62" t="s">
        <v>2</v>
      </c>
      <c r="E31" s="62" t="s">
        <v>2</v>
      </c>
      <c r="F31" s="62" t="s">
        <v>2</v>
      </c>
      <c r="G31" s="62" t="s">
        <v>2</v>
      </c>
      <c r="H31" s="62">
        <v>3</v>
      </c>
      <c r="I31" s="62">
        <v>15</v>
      </c>
      <c r="J31" s="89">
        <v>21</v>
      </c>
      <c r="K31" s="36">
        <f t="shared" si="0"/>
        <v>0.4</v>
      </c>
      <c r="L31" s="153"/>
      <c r="M31" s="1"/>
    </row>
    <row r="32" spans="1:13" ht="14.4" thickTop="1" x14ac:dyDescent="0.3">
      <c r="A32" s="185" t="s">
        <v>284</v>
      </c>
      <c r="B32" s="285" t="s">
        <v>238</v>
      </c>
      <c r="C32" s="33">
        <v>0.62</v>
      </c>
      <c r="D32" s="33">
        <v>0.63</v>
      </c>
      <c r="E32" s="33">
        <v>0.77</v>
      </c>
      <c r="F32" s="33">
        <v>0.83</v>
      </c>
      <c r="G32" s="33">
        <v>0.86</v>
      </c>
      <c r="H32" s="33">
        <v>0.86</v>
      </c>
      <c r="I32" s="33">
        <v>0.94</v>
      </c>
      <c r="J32" s="75">
        <v>0.97</v>
      </c>
      <c r="K32" s="33">
        <f t="shared" si="0"/>
        <v>3.1914893617021309E-2</v>
      </c>
      <c r="L32" s="194"/>
      <c r="M32" s="1"/>
    </row>
    <row r="33" spans="1:13" x14ac:dyDescent="0.3">
      <c r="A33" s="198" t="s">
        <v>285</v>
      </c>
      <c r="B33" s="57" t="s">
        <v>288</v>
      </c>
      <c r="C33" s="57" t="s">
        <v>2</v>
      </c>
      <c r="D33" s="57" t="s">
        <v>2</v>
      </c>
      <c r="E33" s="57" t="s">
        <v>2</v>
      </c>
      <c r="F33" s="57" t="s">
        <v>2</v>
      </c>
      <c r="G33" s="57" t="s">
        <v>2</v>
      </c>
      <c r="H33" s="57" t="s">
        <v>2</v>
      </c>
      <c r="I33" s="283">
        <v>0.37</v>
      </c>
      <c r="J33" s="81">
        <v>0.43</v>
      </c>
      <c r="K33" s="51">
        <f t="shared" si="0"/>
        <v>0.16216216216216217</v>
      </c>
      <c r="L33" s="274"/>
      <c r="M33" s="1"/>
    </row>
    <row r="34" spans="1:13" ht="8.6999999999999993" customHeight="1" x14ac:dyDescent="0.3">
      <c r="A34" s="1"/>
      <c r="B34" s="289"/>
      <c r="C34" s="28"/>
      <c r="D34" s="28"/>
      <c r="E34" s="28"/>
      <c r="F34" s="28"/>
      <c r="G34" s="28"/>
      <c r="H34" s="28"/>
      <c r="I34" s="28"/>
      <c r="J34" s="28"/>
      <c r="K34" s="28"/>
      <c r="L34" s="31"/>
      <c r="M34" s="1"/>
    </row>
    <row r="35" spans="1:13" x14ac:dyDescent="0.3">
      <c r="A35" s="581" t="s">
        <v>287</v>
      </c>
      <c r="B35" s="581"/>
      <c r="C35" s="581"/>
      <c r="D35" s="581"/>
      <c r="E35" s="581"/>
      <c r="F35" s="581"/>
      <c r="G35" s="581"/>
      <c r="H35" s="581"/>
      <c r="I35" s="581"/>
      <c r="J35" s="581"/>
      <c r="K35" s="581"/>
      <c r="L35" s="581"/>
      <c r="M35" s="1"/>
    </row>
    <row r="36" spans="1:13" x14ac:dyDescent="0.3">
      <c r="A36" s="581"/>
      <c r="B36" s="581"/>
      <c r="C36" s="581"/>
      <c r="D36" s="581"/>
      <c r="E36" s="581"/>
      <c r="F36" s="581"/>
      <c r="G36" s="581"/>
      <c r="H36" s="581"/>
      <c r="I36" s="581"/>
      <c r="J36" s="581"/>
      <c r="K36" s="581"/>
      <c r="L36" s="581"/>
      <c r="M36" s="1"/>
    </row>
    <row r="37" spans="1:13" x14ac:dyDescent="0.3">
      <c r="A37" s="581"/>
      <c r="B37" s="581"/>
      <c r="C37" s="581"/>
      <c r="D37" s="581"/>
      <c r="E37" s="581"/>
      <c r="F37" s="581"/>
      <c r="G37" s="581"/>
      <c r="H37" s="581"/>
      <c r="I37" s="581"/>
      <c r="J37" s="581"/>
      <c r="K37" s="581"/>
      <c r="L37" s="581"/>
      <c r="M37" s="1"/>
    </row>
    <row r="38" spans="1:13" x14ac:dyDescent="0.3">
      <c r="A38" s="1"/>
      <c r="B38" s="289"/>
      <c r="C38" s="1"/>
      <c r="D38" s="1"/>
      <c r="E38" s="1"/>
      <c r="F38" s="28"/>
      <c r="G38" s="28"/>
      <c r="H38" s="28"/>
      <c r="I38" s="28"/>
      <c r="J38" s="28"/>
      <c r="K38" s="28"/>
      <c r="L38" s="31"/>
      <c r="M38" s="1"/>
    </row>
    <row r="39" spans="1:13" x14ac:dyDescent="0.3">
      <c r="A39" s="1"/>
      <c r="B39" s="289"/>
      <c r="C39" s="1"/>
      <c r="D39" s="1"/>
      <c r="E39" s="1"/>
      <c r="F39" s="28"/>
      <c r="G39" s="28"/>
      <c r="H39" s="28"/>
      <c r="I39" s="28"/>
      <c r="J39" s="28"/>
      <c r="K39" s="28"/>
      <c r="L39" s="31"/>
      <c r="M39" s="1"/>
    </row>
    <row r="40" spans="1:13" x14ac:dyDescent="0.3">
      <c r="M40" s="1"/>
    </row>
  </sheetData>
  <mergeCells count="2">
    <mergeCell ref="A35:L37"/>
    <mergeCell ref="L22:L24"/>
  </mergeCells>
  <pageMargins left="0.31496062992125984" right="0.31496062992125984" top="0.39370078740157483" bottom="0.3937007874015748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BFEAA-EC0B-44B9-B284-96430EF00A27}">
  <sheetPr>
    <tabColor rgb="FF007C39"/>
    <pageSetUpPr fitToPage="1"/>
  </sheetPr>
  <dimension ref="A1:M38"/>
  <sheetViews>
    <sheetView view="pageBreakPreview" zoomScaleNormal="60" zoomScaleSheetLayoutView="100" workbookViewId="0"/>
  </sheetViews>
  <sheetFormatPr baseColWidth="10" defaultColWidth="11.3984375" defaultRowHeight="13.8" x14ac:dyDescent="0.3"/>
  <cols>
    <col min="1" max="1" width="38.19921875" customWidth="1"/>
    <col min="2" max="2" width="11.3984375" style="292"/>
    <col min="3" max="11" width="11.19921875" style="30"/>
    <col min="12" max="12" width="37.3984375" customWidth="1"/>
  </cols>
  <sheetData>
    <row r="1" spans="1:13" s="234" customFormat="1" ht="19.2" thickBot="1" x14ac:dyDescent="0.45">
      <c r="A1" s="239" t="s">
        <v>1164</v>
      </c>
      <c r="B1" s="293"/>
      <c r="C1" s="229">
        <v>2016</v>
      </c>
      <c r="D1" s="229">
        <v>2017</v>
      </c>
      <c r="E1" s="229">
        <v>2018</v>
      </c>
      <c r="F1" s="229">
        <v>2019</v>
      </c>
      <c r="G1" s="229">
        <v>2020</v>
      </c>
      <c r="H1" s="229">
        <v>2021</v>
      </c>
      <c r="I1" s="229">
        <v>2022</v>
      </c>
      <c r="J1" s="235">
        <v>2023</v>
      </c>
      <c r="K1" s="232" t="s">
        <v>1</v>
      </c>
      <c r="L1" s="241" t="s">
        <v>223</v>
      </c>
      <c r="M1" s="240"/>
    </row>
    <row r="2" spans="1:13" ht="14.4" thickTop="1" x14ac:dyDescent="0.3">
      <c r="A2" s="20" t="s">
        <v>289</v>
      </c>
      <c r="B2" s="294" t="s">
        <v>293</v>
      </c>
      <c r="C2" s="216">
        <v>190</v>
      </c>
      <c r="D2" s="216">
        <v>208</v>
      </c>
      <c r="E2" s="216">
        <v>214</v>
      </c>
      <c r="F2" s="216">
        <v>218</v>
      </c>
      <c r="G2" s="216">
        <v>246</v>
      </c>
      <c r="H2" s="216">
        <v>281</v>
      </c>
      <c r="I2" s="216">
        <v>300</v>
      </c>
      <c r="J2" s="217">
        <v>295</v>
      </c>
      <c r="K2" s="42">
        <f t="shared" ref="K2:K21" si="0">J2/I2-1</f>
        <v>-1.6666666666666718E-2</v>
      </c>
      <c r="L2" s="22"/>
      <c r="M2" s="1"/>
    </row>
    <row r="3" spans="1:13" x14ac:dyDescent="0.3">
      <c r="A3" s="23" t="s">
        <v>290</v>
      </c>
      <c r="B3" s="295"/>
      <c r="C3" s="159">
        <v>51</v>
      </c>
      <c r="D3" s="159">
        <v>58</v>
      </c>
      <c r="E3" s="159">
        <v>66</v>
      </c>
      <c r="F3" s="159">
        <v>75</v>
      </c>
      <c r="G3" s="159">
        <v>94</v>
      </c>
      <c r="H3" s="159">
        <v>109</v>
      </c>
      <c r="I3" s="159">
        <v>125</v>
      </c>
      <c r="J3" s="162">
        <v>138</v>
      </c>
      <c r="K3" s="43">
        <f t="shared" si="0"/>
        <v>0.10400000000000009</v>
      </c>
      <c r="L3" s="22"/>
      <c r="M3" s="1"/>
    </row>
    <row r="4" spans="1:13" x14ac:dyDescent="0.3">
      <c r="A4" s="316" t="s">
        <v>11</v>
      </c>
      <c r="B4" s="295"/>
      <c r="C4" s="159">
        <v>61</v>
      </c>
      <c r="D4" s="159">
        <v>67</v>
      </c>
      <c r="E4" s="159">
        <v>70</v>
      </c>
      <c r="F4" s="159">
        <v>68</v>
      </c>
      <c r="G4" s="159">
        <v>70</v>
      </c>
      <c r="H4" s="159">
        <v>72</v>
      </c>
      <c r="I4" s="159">
        <v>65</v>
      </c>
      <c r="J4" s="162">
        <v>60</v>
      </c>
      <c r="K4" s="43">
        <f t="shared" si="0"/>
        <v>-7.6923076923076872E-2</v>
      </c>
      <c r="L4" s="22"/>
      <c r="M4" s="1"/>
    </row>
    <row r="5" spans="1:13" x14ac:dyDescent="0.3">
      <c r="A5" s="316" t="s">
        <v>12</v>
      </c>
      <c r="B5" s="295"/>
      <c r="C5" s="159">
        <v>39</v>
      </c>
      <c r="D5" s="159">
        <v>47</v>
      </c>
      <c r="E5" s="159">
        <v>42</v>
      </c>
      <c r="F5" s="159">
        <v>35</v>
      </c>
      <c r="G5" s="159">
        <v>39</v>
      </c>
      <c r="H5" s="159">
        <v>55</v>
      </c>
      <c r="I5" s="159">
        <v>68</v>
      </c>
      <c r="J5" s="162">
        <v>55</v>
      </c>
      <c r="K5" s="43">
        <f t="shared" si="0"/>
        <v>-0.19117647058823528</v>
      </c>
      <c r="L5" s="22"/>
      <c r="M5" s="1"/>
    </row>
    <row r="6" spans="1:13" x14ac:dyDescent="0.3">
      <c r="A6" s="316" t="s">
        <v>13</v>
      </c>
      <c r="B6" s="295"/>
      <c r="C6" s="159">
        <v>23</v>
      </c>
      <c r="D6" s="159">
        <v>17</v>
      </c>
      <c r="E6" s="159">
        <v>12</v>
      </c>
      <c r="F6" s="159">
        <v>13</v>
      </c>
      <c r="G6" s="159">
        <v>13</v>
      </c>
      <c r="H6" s="159">
        <v>12</v>
      </c>
      <c r="I6" s="159">
        <v>12</v>
      </c>
      <c r="J6" s="162">
        <v>12</v>
      </c>
      <c r="K6" s="43">
        <f t="shared" si="0"/>
        <v>0</v>
      </c>
      <c r="L6" s="22"/>
      <c r="M6" s="1"/>
    </row>
    <row r="7" spans="1:13" x14ac:dyDescent="0.3">
      <c r="A7" s="316" t="s">
        <v>14</v>
      </c>
      <c r="B7" s="295"/>
      <c r="C7" s="159">
        <v>16</v>
      </c>
      <c r="D7" s="159">
        <v>20</v>
      </c>
      <c r="E7" s="159">
        <v>25</v>
      </c>
      <c r="F7" s="159">
        <v>26</v>
      </c>
      <c r="G7" s="159">
        <v>26</v>
      </c>
      <c r="H7" s="159">
        <v>30</v>
      </c>
      <c r="I7" s="159">
        <v>30</v>
      </c>
      <c r="J7" s="162">
        <v>30</v>
      </c>
      <c r="K7" s="43">
        <f t="shared" si="0"/>
        <v>0</v>
      </c>
      <c r="L7" s="22"/>
      <c r="M7" s="1"/>
    </row>
    <row r="8" spans="1:13" x14ac:dyDescent="0.3">
      <c r="A8" s="185" t="s">
        <v>291</v>
      </c>
      <c r="B8" s="221" t="s">
        <v>293</v>
      </c>
      <c r="C8" s="216">
        <v>190</v>
      </c>
      <c r="D8" s="216">
        <v>208</v>
      </c>
      <c r="E8" s="216">
        <v>214</v>
      </c>
      <c r="F8" s="216">
        <v>218</v>
      </c>
      <c r="G8" s="216">
        <v>246</v>
      </c>
      <c r="H8" s="216">
        <v>281</v>
      </c>
      <c r="I8" s="216">
        <v>300</v>
      </c>
      <c r="J8" s="217">
        <v>295</v>
      </c>
      <c r="K8" s="42">
        <f t="shared" si="0"/>
        <v>-1.6666666666666718E-2</v>
      </c>
      <c r="L8" s="22"/>
      <c r="M8" s="1"/>
    </row>
    <row r="9" spans="1:13" x14ac:dyDescent="0.3">
      <c r="A9" s="187" t="s">
        <v>292</v>
      </c>
      <c r="B9" s="295"/>
      <c r="C9" s="159">
        <v>32</v>
      </c>
      <c r="D9" s="159">
        <v>41</v>
      </c>
      <c r="E9" s="159">
        <v>49</v>
      </c>
      <c r="F9" s="159">
        <v>59</v>
      </c>
      <c r="G9" s="159">
        <v>73</v>
      </c>
      <c r="H9" s="159">
        <v>83</v>
      </c>
      <c r="I9" s="159">
        <v>85</v>
      </c>
      <c r="J9" s="162">
        <v>93</v>
      </c>
      <c r="K9" s="43">
        <f t="shared" si="0"/>
        <v>9.4117647058823639E-2</v>
      </c>
      <c r="L9" s="22"/>
      <c r="M9" s="1"/>
    </row>
    <row r="10" spans="1:13" x14ac:dyDescent="0.3">
      <c r="A10" s="316" t="s">
        <v>15</v>
      </c>
      <c r="B10" s="295"/>
      <c r="C10" s="159">
        <v>126</v>
      </c>
      <c r="D10" s="159">
        <v>134</v>
      </c>
      <c r="E10" s="159">
        <v>134</v>
      </c>
      <c r="F10" s="159">
        <v>135</v>
      </c>
      <c r="G10" s="159">
        <v>145</v>
      </c>
      <c r="H10" s="159">
        <v>161</v>
      </c>
      <c r="I10" s="159">
        <v>174</v>
      </c>
      <c r="J10" s="162">
        <v>166</v>
      </c>
      <c r="K10" s="43">
        <f t="shared" si="0"/>
        <v>-4.5977011494252928E-2</v>
      </c>
      <c r="L10" s="22"/>
      <c r="M10" s="1"/>
    </row>
    <row r="11" spans="1:13" ht="14.4" thickBot="1" x14ac:dyDescent="0.35">
      <c r="A11" s="321" t="s">
        <v>16</v>
      </c>
      <c r="B11" s="291"/>
      <c r="C11" s="62">
        <v>32</v>
      </c>
      <c r="D11" s="62">
        <v>33</v>
      </c>
      <c r="E11" s="62">
        <v>31</v>
      </c>
      <c r="F11" s="62">
        <v>25</v>
      </c>
      <c r="G11" s="62">
        <v>28</v>
      </c>
      <c r="H11" s="62">
        <v>37</v>
      </c>
      <c r="I11" s="62">
        <v>41</v>
      </c>
      <c r="J11" s="89">
        <v>36</v>
      </c>
      <c r="K11" s="44">
        <f t="shared" si="0"/>
        <v>-0.12195121951219512</v>
      </c>
      <c r="L11" s="24"/>
      <c r="M11" s="1"/>
    </row>
    <row r="12" spans="1:13" ht="14.4" thickTop="1" x14ac:dyDescent="0.3">
      <c r="A12" s="20" t="s">
        <v>294</v>
      </c>
      <c r="B12" s="294" t="s">
        <v>293</v>
      </c>
      <c r="C12" s="216">
        <v>92328</v>
      </c>
      <c r="D12" s="216">
        <v>97165</v>
      </c>
      <c r="E12" s="216">
        <v>98478.425470332848</v>
      </c>
      <c r="F12" s="216">
        <v>103573</v>
      </c>
      <c r="G12" s="216">
        <v>105954.93650793651</v>
      </c>
      <c r="H12" s="216">
        <v>112460</v>
      </c>
      <c r="I12" s="216">
        <v>118482</v>
      </c>
      <c r="J12" s="217">
        <f>SUM(J13:J15)</f>
        <v>123447</v>
      </c>
      <c r="K12" s="42">
        <f t="shared" si="0"/>
        <v>4.1905099508786181E-2</v>
      </c>
      <c r="L12" s="22"/>
      <c r="M12" s="1"/>
    </row>
    <row r="13" spans="1:13" x14ac:dyDescent="0.3">
      <c r="A13" s="23" t="s">
        <v>295</v>
      </c>
      <c r="B13" s="295"/>
      <c r="C13" s="159">
        <v>63771</v>
      </c>
      <c r="D13" s="159">
        <v>67222</v>
      </c>
      <c r="E13" s="159">
        <v>69809.357452966709</v>
      </c>
      <c r="F13" s="159">
        <v>74548</v>
      </c>
      <c r="G13" s="159">
        <v>77409.126984126982</v>
      </c>
      <c r="H13" s="159">
        <v>83170</v>
      </c>
      <c r="I13" s="159">
        <v>87502</v>
      </c>
      <c r="J13" s="162">
        <v>92023</v>
      </c>
      <c r="K13" s="43">
        <f t="shared" si="0"/>
        <v>5.1667390459646745E-2</v>
      </c>
      <c r="L13" s="22"/>
      <c r="M13" s="1"/>
    </row>
    <row r="14" spans="1:13" x14ac:dyDescent="0.3">
      <c r="A14" s="316" t="s">
        <v>296</v>
      </c>
      <c r="B14" s="295"/>
      <c r="C14" s="159">
        <v>11227</v>
      </c>
      <c r="D14" s="159">
        <v>12096</v>
      </c>
      <c r="E14" s="159">
        <v>10989.942112879886</v>
      </c>
      <c r="F14" s="159">
        <v>11330</v>
      </c>
      <c r="G14" s="159">
        <v>10792.126984126984</v>
      </c>
      <c r="H14" s="159">
        <v>11115</v>
      </c>
      <c r="I14" s="159">
        <v>13300</v>
      </c>
      <c r="J14" s="243">
        <v>13648</v>
      </c>
      <c r="K14" s="43">
        <f t="shared" si="0"/>
        <v>2.6165413533834503E-2</v>
      </c>
      <c r="L14" s="139"/>
      <c r="M14" s="1"/>
    </row>
    <row r="15" spans="1:13" x14ac:dyDescent="0.3">
      <c r="A15" s="316" t="s">
        <v>297</v>
      </c>
      <c r="B15" s="295"/>
      <c r="C15" s="159">
        <v>17330</v>
      </c>
      <c r="D15" s="159">
        <v>17847</v>
      </c>
      <c r="E15" s="159">
        <v>17679.125904486253</v>
      </c>
      <c r="F15" s="159">
        <v>17695</v>
      </c>
      <c r="G15" s="159">
        <v>17753.682539682541</v>
      </c>
      <c r="H15" s="159">
        <v>18175</v>
      </c>
      <c r="I15" s="159">
        <v>17680</v>
      </c>
      <c r="J15" s="243">
        <v>17776</v>
      </c>
      <c r="K15" s="43">
        <f t="shared" si="0"/>
        <v>5.4298642533936459E-3</v>
      </c>
      <c r="L15" s="139"/>
      <c r="M15" s="1"/>
    </row>
    <row r="16" spans="1:13" x14ac:dyDescent="0.3">
      <c r="A16" s="20" t="s">
        <v>298</v>
      </c>
      <c r="B16" s="294" t="s">
        <v>293</v>
      </c>
      <c r="C16" s="216">
        <v>4177</v>
      </c>
      <c r="D16" s="216">
        <v>7896</v>
      </c>
      <c r="E16" s="216">
        <v>10843</v>
      </c>
      <c r="F16" s="216">
        <v>13532</v>
      </c>
      <c r="G16" s="216">
        <v>17812</v>
      </c>
      <c r="H16" s="216">
        <v>26094</v>
      </c>
      <c r="I16" s="216">
        <v>31266</v>
      </c>
      <c r="J16" s="217">
        <f>J17+J19+J20+J21</f>
        <v>37474</v>
      </c>
      <c r="K16" s="42">
        <f t="shared" si="0"/>
        <v>0.19855434017782891</v>
      </c>
      <c r="L16" s="22"/>
      <c r="M16" s="1"/>
    </row>
    <row r="17" spans="1:13" ht="15" x14ac:dyDescent="0.3">
      <c r="A17" s="23" t="s">
        <v>308</v>
      </c>
      <c r="B17" s="295"/>
      <c r="C17" s="159">
        <v>2432</v>
      </c>
      <c r="D17" s="159">
        <v>6040</v>
      </c>
      <c r="E17" s="159">
        <v>9358</v>
      </c>
      <c r="F17" s="159">
        <v>11610</v>
      </c>
      <c r="G17" s="159">
        <v>15400</v>
      </c>
      <c r="H17" s="159">
        <v>21431</v>
      </c>
      <c r="I17" s="159">
        <v>29208</v>
      </c>
      <c r="J17" s="162">
        <v>36179</v>
      </c>
      <c r="K17" s="43">
        <f t="shared" si="0"/>
        <v>0.23866748835935359</v>
      </c>
      <c r="L17" s="22"/>
      <c r="M17" s="1"/>
    </row>
    <row r="18" spans="1:13" x14ac:dyDescent="0.3">
      <c r="A18" s="315" t="s">
        <v>299</v>
      </c>
      <c r="B18" s="295"/>
      <c r="C18" s="159" t="s">
        <v>774</v>
      </c>
      <c r="D18" s="159" t="s">
        <v>774</v>
      </c>
      <c r="E18" s="159" t="s">
        <v>774</v>
      </c>
      <c r="F18" s="159" t="s">
        <v>774</v>
      </c>
      <c r="G18" s="159" t="s">
        <v>774</v>
      </c>
      <c r="H18" s="159">
        <v>20774</v>
      </c>
      <c r="I18" s="159">
        <v>27781</v>
      </c>
      <c r="J18" s="162">
        <v>35246</v>
      </c>
      <c r="K18" s="43">
        <f t="shared" si="0"/>
        <v>0.26870882977574606</v>
      </c>
      <c r="L18" s="583" t="s">
        <v>1021</v>
      </c>
      <c r="M18" s="1"/>
    </row>
    <row r="19" spans="1:13" ht="15" x14ac:dyDescent="0.3">
      <c r="A19" s="316" t="s">
        <v>17</v>
      </c>
      <c r="B19" s="295"/>
      <c r="C19" s="159">
        <v>474</v>
      </c>
      <c r="D19" s="159">
        <v>572</v>
      </c>
      <c r="E19" s="159">
        <v>554</v>
      </c>
      <c r="F19" s="159">
        <v>809</v>
      </c>
      <c r="G19" s="159">
        <v>1390</v>
      </c>
      <c r="H19" s="159">
        <v>3500</v>
      </c>
      <c r="I19" s="159">
        <v>1187</v>
      </c>
      <c r="J19" s="162">
        <v>357</v>
      </c>
      <c r="K19" s="43">
        <f t="shared" si="0"/>
        <v>-0.69924178601516429</v>
      </c>
      <c r="L19" s="583"/>
      <c r="M19" s="1"/>
    </row>
    <row r="20" spans="1:13" x14ac:dyDescent="0.3">
      <c r="A20" s="316" t="s">
        <v>300</v>
      </c>
      <c r="B20" s="295"/>
      <c r="C20" s="159">
        <v>701</v>
      </c>
      <c r="D20" s="159">
        <v>401</v>
      </c>
      <c r="E20" s="159">
        <v>206</v>
      </c>
      <c r="F20" s="159">
        <v>680</v>
      </c>
      <c r="G20" s="159">
        <v>641</v>
      </c>
      <c r="H20" s="159">
        <v>641</v>
      </c>
      <c r="I20" s="159">
        <v>756</v>
      </c>
      <c r="J20" s="162">
        <v>873</v>
      </c>
      <c r="K20" s="43">
        <f t="shared" si="0"/>
        <v>0.15476190476190466</v>
      </c>
      <c r="L20" s="583"/>
      <c r="M20" s="1"/>
    </row>
    <row r="21" spans="1:13" x14ac:dyDescent="0.3">
      <c r="A21" s="316" t="s">
        <v>301</v>
      </c>
      <c r="B21" s="295"/>
      <c r="C21" s="159">
        <v>121</v>
      </c>
      <c r="D21" s="159">
        <v>113</v>
      </c>
      <c r="E21" s="159">
        <v>74</v>
      </c>
      <c r="F21" s="159">
        <v>77</v>
      </c>
      <c r="G21" s="159">
        <v>84</v>
      </c>
      <c r="H21" s="159">
        <v>83</v>
      </c>
      <c r="I21" s="159">
        <v>115</v>
      </c>
      <c r="J21" s="162">
        <v>65</v>
      </c>
      <c r="K21" s="43">
        <f t="shared" si="0"/>
        <v>-0.43478260869565222</v>
      </c>
      <c r="L21" s="22"/>
      <c r="M21" s="1"/>
    </row>
    <row r="22" spans="1:13" ht="15" x14ac:dyDescent="0.3">
      <c r="A22" s="316" t="s">
        <v>18</v>
      </c>
      <c r="B22" s="295"/>
      <c r="C22" s="159">
        <v>269</v>
      </c>
      <c r="D22" s="159">
        <v>606</v>
      </c>
      <c r="E22" s="159">
        <v>472</v>
      </c>
      <c r="F22" s="159">
        <v>315</v>
      </c>
      <c r="G22" s="159" t="s">
        <v>2</v>
      </c>
      <c r="H22" s="159" t="s">
        <v>2</v>
      </c>
      <c r="I22" s="159" t="s">
        <v>2</v>
      </c>
      <c r="J22" s="162" t="s">
        <v>2</v>
      </c>
      <c r="K22" s="43" t="s">
        <v>2</v>
      </c>
      <c r="L22" s="22"/>
      <c r="M22" s="1"/>
    </row>
    <row r="23" spans="1:13" s="32" customFormat="1" ht="15" x14ac:dyDescent="0.3">
      <c r="A23" s="185" t="s">
        <v>309</v>
      </c>
      <c r="B23" s="221" t="s">
        <v>293</v>
      </c>
      <c r="C23" s="216">
        <v>63861</v>
      </c>
      <c r="D23" s="216">
        <v>69709</v>
      </c>
      <c r="E23" s="216">
        <v>74900</v>
      </c>
      <c r="F23" s="216">
        <v>75638</v>
      </c>
      <c r="G23" s="216">
        <v>78862</v>
      </c>
      <c r="H23" s="216">
        <v>84639</v>
      </c>
      <c r="I23" s="216">
        <v>95690</v>
      </c>
      <c r="J23" s="217">
        <f>SUM(J24:J30)</f>
        <v>94615</v>
      </c>
      <c r="K23" s="42">
        <f t="shared" ref="K23:K28" si="1">J23/I23-1</f>
        <v>-1.1234193750653154E-2</v>
      </c>
      <c r="L23" s="195"/>
      <c r="M23" s="31"/>
    </row>
    <row r="24" spans="1:13" x14ac:dyDescent="0.3">
      <c r="A24" s="23" t="s">
        <v>302</v>
      </c>
      <c r="B24" s="295"/>
      <c r="C24" s="159" t="s">
        <v>774</v>
      </c>
      <c r="D24" s="159">
        <v>6040</v>
      </c>
      <c r="E24" s="159">
        <v>9114</v>
      </c>
      <c r="F24" s="159">
        <v>11161</v>
      </c>
      <c r="G24" s="159">
        <v>14981</v>
      </c>
      <c r="H24" s="159">
        <v>21088</v>
      </c>
      <c r="I24" s="159">
        <v>29208</v>
      </c>
      <c r="J24" s="162">
        <v>33581</v>
      </c>
      <c r="K24" s="43">
        <f t="shared" si="1"/>
        <v>0.14971925499863059</v>
      </c>
      <c r="L24" s="22"/>
      <c r="M24" s="1"/>
    </row>
    <row r="25" spans="1:13" x14ac:dyDescent="0.3">
      <c r="A25" s="316" t="s">
        <v>19</v>
      </c>
      <c r="B25" s="295"/>
      <c r="C25" s="159">
        <v>8701</v>
      </c>
      <c r="D25" s="159">
        <v>12613</v>
      </c>
      <c r="E25" s="159">
        <v>17321</v>
      </c>
      <c r="F25" s="159">
        <v>19671</v>
      </c>
      <c r="G25" s="159">
        <v>22549</v>
      </c>
      <c r="H25" s="159">
        <v>28728</v>
      </c>
      <c r="I25" s="159">
        <v>33144</v>
      </c>
      <c r="J25" s="162">
        <v>34944</v>
      </c>
      <c r="K25" s="43">
        <f t="shared" si="1"/>
        <v>5.4308472121650908E-2</v>
      </c>
      <c r="L25" s="22"/>
      <c r="M25" s="1"/>
    </row>
    <row r="26" spans="1:13" ht="15" x14ac:dyDescent="0.3">
      <c r="A26" s="316" t="s">
        <v>20</v>
      </c>
      <c r="B26" s="295"/>
      <c r="C26" s="159">
        <v>39542</v>
      </c>
      <c r="D26" s="159">
        <v>36768</v>
      </c>
      <c r="E26" s="159">
        <v>35173</v>
      </c>
      <c r="F26" s="159">
        <v>33688</v>
      </c>
      <c r="G26" s="159">
        <v>31826</v>
      </c>
      <c r="H26" s="159">
        <v>29165</v>
      </c>
      <c r="I26" s="159">
        <v>29210</v>
      </c>
      <c r="J26" s="162">
        <v>25071</v>
      </c>
      <c r="K26" s="43">
        <f t="shared" si="1"/>
        <v>-0.14169804861348856</v>
      </c>
      <c r="L26" s="22"/>
      <c r="M26" s="1"/>
    </row>
    <row r="27" spans="1:13" x14ac:dyDescent="0.3">
      <c r="A27" s="316" t="s">
        <v>21</v>
      </c>
      <c r="B27" s="295"/>
      <c r="C27" s="159">
        <v>15618</v>
      </c>
      <c r="D27" s="159">
        <v>14288</v>
      </c>
      <c r="E27" s="159">
        <v>13292</v>
      </c>
      <c r="F27" s="159">
        <v>10519</v>
      </c>
      <c r="G27" s="159">
        <v>9308</v>
      </c>
      <c r="H27" s="159">
        <v>5543</v>
      </c>
      <c r="I27" s="159">
        <v>4050</v>
      </c>
      <c r="J27" s="162">
        <v>986</v>
      </c>
      <c r="K27" s="43">
        <f t="shared" si="1"/>
        <v>-0.75654320987654322</v>
      </c>
      <c r="L27" s="22"/>
      <c r="M27" s="1"/>
    </row>
    <row r="28" spans="1:13" x14ac:dyDescent="0.3">
      <c r="A28" s="316" t="s">
        <v>22</v>
      </c>
      <c r="B28" s="295"/>
      <c r="C28" s="159">
        <v>847</v>
      </c>
      <c r="D28" s="159">
        <v>799</v>
      </c>
      <c r="E28" s="159">
        <v>587</v>
      </c>
      <c r="F28" s="159">
        <v>587</v>
      </c>
      <c r="G28" s="159">
        <v>198</v>
      </c>
      <c r="H28" s="159">
        <v>115</v>
      </c>
      <c r="I28" s="159">
        <v>78</v>
      </c>
      <c r="J28" s="162">
        <v>33</v>
      </c>
      <c r="K28" s="43">
        <f t="shared" si="1"/>
        <v>-0.57692307692307687</v>
      </c>
      <c r="L28" s="22"/>
      <c r="M28" s="1"/>
    </row>
    <row r="29" spans="1:13" x14ac:dyDescent="0.3">
      <c r="A29" s="316" t="s">
        <v>23</v>
      </c>
      <c r="B29" s="295"/>
      <c r="C29" s="159">
        <v>10</v>
      </c>
      <c r="D29" s="159">
        <v>10</v>
      </c>
      <c r="E29" s="159">
        <v>10</v>
      </c>
      <c r="F29" s="159">
        <v>10</v>
      </c>
      <c r="G29" s="159" t="s">
        <v>2</v>
      </c>
      <c r="H29" s="159" t="s">
        <v>2</v>
      </c>
      <c r="I29" s="159" t="s">
        <v>2</v>
      </c>
      <c r="J29" s="162" t="s">
        <v>2</v>
      </c>
      <c r="K29" s="49" t="s">
        <v>10</v>
      </c>
      <c r="L29" s="50"/>
      <c r="M29" s="1"/>
    </row>
    <row r="30" spans="1:13" ht="14.4" thickBot="1" x14ac:dyDescent="0.35">
      <c r="A30" s="321" t="s">
        <v>24</v>
      </c>
      <c r="B30" s="291"/>
      <c r="C30" s="62">
        <v>1</v>
      </c>
      <c r="D30" s="62">
        <v>1</v>
      </c>
      <c r="E30" s="62">
        <v>2</v>
      </c>
      <c r="F30" s="62">
        <v>2</v>
      </c>
      <c r="G30" s="62" t="s">
        <v>2</v>
      </c>
      <c r="H30" s="62" t="s">
        <v>2</v>
      </c>
      <c r="I30" s="62" t="s">
        <v>2</v>
      </c>
      <c r="J30" s="89" t="s">
        <v>2</v>
      </c>
      <c r="K30" s="44" t="s">
        <v>10</v>
      </c>
      <c r="L30" s="24"/>
      <c r="M30" s="1"/>
    </row>
    <row r="31" spans="1:13" ht="14.4" thickTop="1" x14ac:dyDescent="0.3">
      <c r="A31" s="20" t="s">
        <v>303</v>
      </c>
      <c r="B31" s="294" t="s">
        <v>293</v>
      </c>
      <c r="C31" s="216" t="s">
        <v>2</v>
      </c>
      <c r="D31" s="216" t="s">
        <v>2</v>
      </c>
      <c r="E31" s="216" t="s">
        <v>2</v>
      </c>
      <c r="F31" s="216" t="s">
        <v>2</v>
      </c>
      <c r="G31" s="216">
        <v>28500</v>
      </c>
      <c r="H31" s="216">
        <v>29200</v>
      </c>
      <c r="I31" s="216">
        <v>27100</v>
      </c>
      <c r="J31" s="217">
        <v>25300</v>
      </c>
      <c r="K31" s="42">
        <f>J31/I31-1</f>
        <v>-6.6420664206642055E-2</v>
      </c>
      <c r="L31" s="22"/>
      <c r="M31" s="1"/>
    </row>
    <row r="32" spans="1:13" x14ac:dyDescent="0.3">
      <c r="A32" s="23" t="s">
        <v>304</v>
      </c>
      <c r="B32" s="295"/>
      <c r="C32" s="159" t="s">
        <v>2</v>
      </c>
      <c r="D32" s="159" t="s">
        <v>2</v>
      </c>
      <c r="E32" s="159" t="s">
        <v>2</v>
      </c>
      <c r="F32" s="159" t="s">
        <v>2</v>
      </c>
      <c r="G32" s="159">
        <v>11700</v>
      </c>
      <c r="H32" s="159">
        <v>9700</v>
      </c>
      <c r="I32" s="159">
        <v>7200</v>
      </c>
      <c r="J32" s="162">
        <v>5800</v>
      </c>
      <c r="K32" s="43">
        <f>J32/I32-1</f>
        <v>-0.19444444444444442</v>
      </c>
      <c r="L32" s="22"/>
      <c r="M32" s="1"/>
    </row>
    <row r="33" spans="1:13" x14ac:dyDescent="0.3">
      <c r="A33" s="316" t="s">
        <v>305</v>
      </c>
      <c r="B33" s="295"/>
      <c r="C33" s="159" t="s">
        <v>2</v>
      </c>
      <c r="D33" s="159" t="s">
        <v>2</v>
      </c>
      <c r="E33" s="159" t="s">
        <v>2</v>
      </c>
      <c r="F33" s="159" t="s">
        <v>2</v>
      </c>
      <c r="G33" s="159">
        <v>8000</v>
      </c>
      <c r="H33" s="159">
        <v>7000</v>
      </c>
      <c r="I33" s="159">
        <v>6100</v>
      </c>
      <c r="J33" s="162">
        <v>5500</v>
      </c>
      <c r="K33" s="43">
        <f>J33/I33-1</f>
        <v>-9.8360655737704916E-2</v>
      </c>
      <c r="L33" s="22"/>
      <c r="M33" s="1"/>
    </row>
    <row r="34" spans="1:13" x14ac:dyDescent="0.3">
      <c r="A34" s="316" t="s">
        <v>306</v>
      </c>
      <c r="B34" s="295"/>
      <c r="C34" s="159" t="s">
        <v>2</v>
      </c>
      <c r="D34" s="159" t="s">
        <v>2</v>
      </c>
      <c r="E34" s="159" t="s">
        <v>2</v>
      </c>
      <c r="F34" s="159" t="s">
        <v>2</v>
      </c>
      <c r="G34" s="159">
        <v>8700</v>
      </c>
      <c r="H34" s="159">
        <v>12400</v>
      </c>
      <c r="I34" s="159">
        <v>13500</v>
      </c>
      <c r="J34" s="162">
        <v>13700</v>
      </c>
      <c r="K34" s="43">
        <f>J34/I34-1</f>
        <v>1.4814814814814836E-2</v>
      </c>
      <c r="L34" s="22"/>
      <c r="M34" s="1"/>
    </row>
    <row r="35" spans="1:13" x14ac:dyDescent="0.3">
      <c r="A35" s="325" t="s">
        <v>307</v>
      </c>
      <c r="B35" s="296"/>
      <c r="C35" s="160" t="s">
        <v>2</v>
      </c>
      <c r="D35" s="160" t="s">
        <v>2</v>
      </c>
      <c r="E35" s="160" t="s">
        <v>2</v>
      </c>
      <c r="F35" s="160" t="s">
        <v>2</v>
      </c>
      <c r="G35" s="160">
        <v>100</v>
      </c>
      <c r="H35" s="160">
        <v>100</v>
      </c>
      <c r="I35" s="160">
        <v>300</v>
      </c>
      <c r="J35" s="161">
        <v>300</v>
      </c>
      <c r="K35" s="45">
        <f>J35/I35-1</f>
        <v>0</v>
      </c>
      <c r="L35" s="26"/>
      <c r="M35" s="1"/>
    </row>
    <row r="36" spans="1:13" ht="8.6999999999999993" customHeight="1" x14ac:dyDescent="0.3">
      <c r="A36" s="1"/>
      <c r="B36" s="289"/>
      <c r="C36" s="28"/>
      <c r="D36" s="28"/>
      <c r="E36" s="28"/>
      <c r="F36" s="28"/>
      <c r="G36" s="28"/>
      <c r="H36" s="28"/>
      <c r="I36" s="28"/>
      <c r="J36" s="28"/>
      <c r="K36" s="28"/>
      <c r="L36" s="1"/>
      <c r="M36" s="1"/>
    </row>
    <row r="37" spans="1:13" ht="55.2" customHeight="1" x14ac:dyDescent="0.3">
      <c r="A37" s="581" t="s">
        <v>855</v>
      </c>
      <c r="B37" s="581"/>
      <c r="C37" s="581"/>
      <c r="D37" s="581"/>
      <c r="E37" s="581"/>
      <c r="F37" s="581"/>
      <c r="G37" s="581"/>
      <c r="H37" s="581"/>
      <c r="I37" s="581"/>
      <c r="J37" s="581"/>
      <c r="K37" s="581"/>
      <c r="L37" s="581"/>
      <c r="M37" s="1"/>
    </row>
    <row r="38" spans="1:13" x14ac:dyDescent="0.3">
      <c r="A38" s="1"/>
      <c r="B38" s="289"/>
      <c r="C38" s="28"/>
      <c r="D38" s="28"/>
      <c r="E38" s="28"/>
      <c r="F38" s="28"/>
      <c r="G38" s="28"/>
      <c r="H38" s="28"/>
      <c r="I38" s="28"/>
      <c r="J38" s="28"/>
      <c r="K38" s="28"/>
      <c r="L38" s="1"/>
      <c r="M38" s="1"/>
    </row>
  </sheetData>
  <mergeCells count="2">
    <mergeCell ref="A37:L37"/>
    <mergeCell ref="L18:L20"/>
  </mergeCells>
  <pageMargins left="0.31496062992125984" right="0.31496062992125984" top="0.39370078740157483" bottom="0.3937007874015748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10D5-813C-462B-888F-8D866033AF2E}">
  <sheetPr>
    <tabColor rgb="FF007C39"/>
    <pageSetUpPr fitToPage="1"/>
  </sheetPr>
  <dimension ref="A1:M22"/>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34.09765625" customWidth="1"/>
    <col min="2" max="2" width="12.8984375" style="292" customWidth="1"/>
    <col min="3" max="11" width="11.19921875" style="30"/>
    <col min="12" max="12" width="22.69921875" customWidth="1"/>
  </cols>
  <sheetData>
    <row r="1" spans="1:13" s="234" customFormat="1" ht="19.2" thickBot="1" x14ac:dyDescent="0.45">
      <c r="A1" s="239" t="s">
        <v>897</v>
      </c>
      <c r="B1" s="297"/>
      <c r="C1" s="229">
        <v>2016</v>
      </c>
      <c r="D1" s="229">
        <v>2017</v>
      </c>
      <c r="E1" s="229">
        <v>2018</v>
      </c>
      <c r="F1" s="229">
        <v>2019</v>
      </c>
      <c r="G1" s="229">
        <v>2020</v>
      </c>
      <c r="H1" s="229">
        <v>2021</v>
      </c>
      <c r="I1" s="229">
        <v>2022</v>
      </c>
      <c r="J1" s="235">
        <v>2023</v>
      </c>
      <c r="K1" s="232" t="s">
        <v>1</v>
      </c>
      <c r="L1" s="241" t="s">
        <v>223</v>
      </c>
    </row>
    <row r="2" spans="1:13" ht="14.4" thickTop="1" x14ac:dyDescent="0.3">
      <c r="A2" s="185" t="s">
        <v>310</v>
      </c>
      <c r="B2" s="221" t="s">
        <v>314</v>
      </c>
      <c r="C2" s="244"/>
      <c r="D2" s="244"/>
      <c r="E2" s="244"/>
      <c r="F2" s="244"/>
      <c r="G2" s="244"/>
      <c r="H2" s="244"/>
      <c r="I2" s="244"/>
      <c r="J2" s="245"/>
      <c r="K2" s="33"/>
      <c r="L2" s="22"/>
      <c r="M2" s="1"/>
    </row>
    <row r="3" spans="1:13" ht="15" x14ac:dyDescent="0.35">
      <c r="A3" s="20" t="s">
        <v>895</v>
      </c>
      <c r="B3" s="294"/>
      <c r="C3" s="246">
        <v>35754</v>
      </c>
      <c r="D3" s="246">
        <v>36976</v>
      </c>
      <c r="E3" s="246">
        <v>39795</v>
      </c>
      <c r="F3" s="246">
        <v>41223</v>
      </c>
      <c r="G3" s="246">
        <v>42331</v>
      </c>
      <c r="H3" s="246">
        <v>47014.373906774032</v>
      </c>
      <c r="I3" s="246">
        <v>55761</v>
      </c>
      <c r="J3" s="247">
        <v>57686</v>
      </c>
      <c r="K3" s="33">
        <f>(J3-I3)/I3</f>
        <v>3.4522336399992824E-2</v>
      </c>
      <c r="L3" s="21"/>
      <c r="M3" s="7"/>
    </row>
    <row r="4" spans="1:13" x14ac:dyDescent="0.3">
      <c r="A4" s="23" t="s">
        <v>311</v>
      </c>
      <c r="B4" s="295"/>
      <c r="C4" s="209">
        <v>15634</v>
      </c>
      <c r="D4" s="209">
        <v>15739</v>
      </c>
      <c r="E4" s="209">
        <v>16844</v>
      </c>
      <c r="F4" s="209">
        <v>16450</v>
      </c>
      <c r="G4" s="209">
        <v>15879</v>
      </c>
      <c r="H4" s="209">
        <v>15772.009873370707</v>
      </c>
      <c r="I4" s="209">
        <v>15739</v>
      </c>
      <c r="J4" s="248">
        <v>15830</v>
      </c>
      <c r="K4" s="34">
        <f>(J4-I4)/I4</f>
        <v>5.781815871402249E-3</v>
      </c>
      <c r="L4" s="22"/>
      <c r="M4" s="1"/>
    </row>
    <row r="5" spans="1:13" x14ac:dyDescent="0.3">
      <c r="A5" s="316" t="s">
        <v>312</v>
      </c>
      <c r="B5" s="295"/>
      <c r="C5" s="209">
        <v>20120</v>
      </c>
      <c r="D5" s="209">
        <v>21237</v>
      </c>
      <c r="E5" s="209">
        <v>22951</v>
      </c>
      <c r="F5" s="209">
        <v>24773</v>
      </c>
      <c r="G5" s="209">
        <v>26452</v>
      </c>
      <c r="H5" s="209">
        <v>31242.364033403323</v>
      </c>
      <c r="I5" s="209">
        <v>40022</v>
      </c>
      <c r="J5" s="248">
        <v>41856</v>
      </c>
      <c r="K5" s="34">
        <f t="shared" ref="K5:K19" si="0">(J5-I5)/I5</f>
        <v>4.5824796362000902E-2</v>
      </c>
      <c r="L5" s="22"/>
      <c r="M5" s="1"/>
    </row>
    <row r="6" spans="1:13" ht="15" x14ac:dyDescent="0.35">
      <c r="A6" s="20" t="s">
        <v>896</v>
      </c>
      <c r="B6" s="294"/>
      <c r="C6" s="246">
        <v>1711</v>
      </c>
      <c r="D6" s="246">
        <v>1771</v>
      </c>
      <c r="E6" s="246">
        <v>1943</v>
      </c>
      <c r="F6" s="246">
        <v>1984</v>
      </c>
      <c r="G6" s="246">
        <v>2009</v>
      </c>
      <c r="H6" s="246">
        <v>2209.6461515202209</v>
      </c>
      <c r="I6" s="246">
        <v>2517</v>
      </c>
      <c r="J6" s="247">
        <v>2614</v>
      </c>
      <c r="K6" s="33">
        <f t="shared" si="0"/>
        <v>3.8537941994437823E-2</v>
      </c>
      <c r="L6" s="21"/>
      <c r="M6" s="7"/>
    </row>
    <row r="7" spans="1:13" x14ac:dyDescent="0.3">
      <c r="A7" s="23" t="s">
        <v>311</v>
      </c>
      <c r="B7" s="295"/>
      <c r="C7" s="209">
        <v>588</v>
      </c>
      <c r="D7" s="209">
        <v>586</v>
      </c>
      <c r="E7" s="209">
        <v>664</v>
      </c>
      <c r="F7" s="209">
        <v>676</v>
      </c>
      <c r="G7" s="209">
        <v>660</v>
      </c>
      <c r="H7" s="209">
        <v>652.53678655604585</v>
      </c>
      <c r="I7" s="209">
        <v>663</v>
      </c>
      <c r="J7" s="248">
        <v>674</v>
      </c>
      <c r="K7" s="34">
        <f t="shared" si="0"/>
        <v>1.6591251885369532E-2</v>
      </c>
      <c r="L7" s="22"/>
      <c r="M7" s="1"/>
    </row>
    <row r="8" spans="1:13" x14ac:dyDescent="0.3">
      <c r="A8" s="316" t="s">
        <v>312</v>
      </c>
      <c r="B8" s="295"/>
      <c r="C8" s="209">
        <v>1123</v>
      </c>
      <c r="D8" s="209">
        <v>1185</v>
      </c>
      <c r="E8" s="209">
        <v>1279</v>
      </c>
      <c r="F8" s="209">
        <v>1308</v>
      </c>
      <c r="G8" s="209">
        <v>1349</v>
      </c>
      <c r="H8" s="209">
        <v>1557.109364964175</v>
      </c>
      <c r="I8" s="209">
        <v>1854</v>
      </c>
      <c r="J8" s="248">
        <v>1940</v>
      </c>
      <c r="K8" s="34">
        <f t="shared" si="0"/>
        <v>4.6386192017259978E-2</v>
      </c>
      <c r="L8" s="22"/>
      <c r="M8" s="1"/>
    </row>
    <row r="9" spans="1:13" x14ac:dyDescent="0.3">
      <c r="A9" s="20" t="s">
        <v>313</v>
      </c>
      <c r="B9" s="294"/>
      <c r="C9" s="246">
        <v>1043</v>
      </c>
      <c r="D9" s="246">
        <v>1053</v>
      </c>
      <c r="E9" s="246">
        <v>1148</v>
      </c>
      <c r="F9" s="246">
        <v>1157</v>
      </c>
      <c r="G9" s="246">
        <v>1142</v>
      </c>
      <c r="H9" s="246">
        <v>1171.4333322664856</v>
      </c>
      <c r="I9" s="246">
        <v>1218</v>
      </c>
      <c r="J9" s="247">
        <v>1226</v>
      </c>
      <c r="K9" s="33">
        <f t="shared" si="0"/>
        <v>6.5681444991789817E-3</v>
      </c>
      <c r="L9" s="21"/>
      <c r="M9" s="7"/>
    </row>
    <row r="10" spans="1:13" x14ac:dyDescent="0.3">
      <c r="A10" s="23" t="s">
        <v>311</v>
      </c>
      <c r="B10" s="295"/>
      <c r="C10" s="209">
        <v>881</v>
      </c>
      <c r="D10" s="209">
        <v>882</v>
      </c>
      <c r="E10" s="209">
        <v>962</v>
      </c>
      <c r="F10" s="209">
        <v>963</v>
      </c>
      <c r="G10" s="209">
        <v>947</v>
      </c>
      <c r="H10" s="209">
        <v>944.04951775475024</v>
      </c>
      <c r="I10" s="209">
        <v>936</v>
      </c>
      <c r="J10" s="248">
        <v>933</v>
      </c>
      <c r="K10" s="34">
        <f t="shared" si="0"/>
        <v>-3.205128205128205E-3</v>
      </c>
      <c r="L10" s="22"/>
      <c r="M10" s="1"/>
    </row>
    <row r="11" spans="1:13" ht="14.4" thickBot="1" x14ac:dyDescent="0.35">
      <c r="A11" s="321" t="s">
        <v>312</v>
      </c>
      <c r="B11" s="291"/>
      <c r="C11" s="210">
        <v>162</v>
      </c>
      <c r="D11" s="210">
        <v>171</v>
      </c>
      <c r="E11" s="210">
        <v>186</v>
      </c>
      <c r="F11" s="210">
        <v>194</v>
      </c>
      <c r="G11" s="210">
        <v>195</v>
      </c>
      <c r="H11" s="210">
        <v>227.38381451173532</v>
      </c>
      <c r="I11" s="210">
        <v>282</v>
      </c>
      <c r="J11" s="208">
        <v>293</v>
      </c>
      <c r="K11" s="36">
        <f t="shared" si="0"/>
        <v>3.9007092198581561E-2</v>
      </c>
      <c r="L11" s="24"/>
      <c r="M11" s="1"/>
    </row>
    <row r="12" spans="1:13" ht="15.6" thickTop="1" x14ac:dyDescent="0.3">
      <c r="A12" s="20" t="s">
        <v>317</v>
      </c>
      <c r="B12" s="294" t="s">
        <v>238</v>
      </c>
      <c r="C12" s="249" t="s">
        <v>2</v>
      </c>
      <c r="D12" s="249" t="s">
        <v>2</v>
      </c>
      <c r="E12" s="33">
        <v>0.68</v>
      </c>
      <c r="F12" s="33">
        <v>0.57999999999999996</v>
      </c>
      <c r="G12" s="33">
        <v>0.59</v>
      </c>
      <c r="H12" s="33">
        <v>0.58251964753512742</v>
      </c>
      <c r="I12" s="33">
        <v>0.57992654104120089</v>
      </c>
      <c r="J12" s="75">
        <v>0.602431263767643</v>
      </c>
      <c r="K12" s="33">
        <f t="shared" si="0"/>
        <v>3.8806161011422403E-2</v>
      </c>
      <c r="L12" s="21"/>
      <c r="M12" s="7"/>
    </row>
    <row r="13" spans="1:13" x14ac:dyDescent="0.3">
      <c r="A13" s="20" t="s">
        <v>998</v>
      </c>
      <c r="B13" s="294" t="s">
        <v>293</v>
      </c>
      <c r="C13" s="244" t="s">
        <v>2</v>
      </c>
      <c r="D13" s="244" t="s">
        <v>2</v>
      </c>
      <c r="E13" s="246">
        <v>11099</v>
      </c>
      <c r="F13" s="246">
        <v>12613</v>
      </c>
      <c r="G13" s="246">
        <v>12632</v>
      </c>
      <c r="H13" s="246">
        <v>12597</v>
      </c>
      <c r="I13" s="246">
        <v>12524</v>
      </c>
      <c r="J13" s="247">
        <v>12257</v>
      </c>
      <c r="K13" s="33">
        <f t="shared" si="0"/>
        <v>-2.1319067390610028E-2</v>
      </c>
      <c r="L13" s="21"/>
      <c r="M13" s="7"/>
    </row>
    <row r="14" spans="1:13" x14ac:dyDescent="0.3">
      <c r="A14" s="20" t="s">
        <v>318</v>
      </c>
      <c r="B14" s="294"/>
      <c r="C14" s="246" t="s">
        <v>2</v>
      </c>
      <c r="D14" s="246" t="s">
        <v>2</v>
      </c>
      <c r="E14" s="246">
        <v>7520</v>
      </c>
      <c r="F14" s="246">
        <v>7338</v>
      </c>
      <c r="G14" s="246">
        <v>7477</v>
      </c>
      <c r="H14" s="246">
        <v>7338</v>
      </c>
      <c r="I14" s="246">
        <v>7263</v>
      </c>
      <c r="J14" s="247">
        <v>7384</v>
      </c>
      <c r="K14" s="33">
        <f t="shared" si="0"/>
        <v>1.6659782459038965E-2</v>
      </c>
      <c r="L14" s="21"/>
      <c r="M14" s="7"/>
    </row>
    <row r="15" spans="1:13" x14ac:dyDescent="0.3">
      <c r="A15" s="540" t="s">
        <v>999</v>
      </c>
      <c r="B15" s="295"/>
      <c r="C15" s="209" t="s">
        <v>2</v>
      </c>
      <c r="D15" s="209" t="s">
        <v>2</v>
      </c>
      <c r="E15" s="209">
        <v>6245</v>
      </c>
      <c r="F15" s="209">
        <v>6028</v>
      </c>
      <c r="G15" s="209">
        <v>6167</v>
      </c>
      <c r="H15" s="209">
        <v>5926</v>
      </c>
      <c r="I15" s="209">
        <v>6488</v>
      </c>
      <c r="J15" s="248">
        <v>5967</v>
      </c>
      <c r="K15" s="34">
        <f t="shared" si="0"/>
        <v>-8.0302096177558568E-2</v>
      </c>
      <c r="L15" s="22"/>
      <c r="M15" s="7"/>
    </row>
    <row r="16" spans="1:13" x14ac:dyDescent="0.3">
      <c r="A16" s="541" t="s">
        <v>1000</v>
      </c>
      <c r="B16" s="295"/>
      <c r="C16" s="209" t="s">
        <v>2</v>
      </c>
      <c r="D16" s="209" t="s">
        <v>2</v>
      </c>
      <c r="E16" s="209">
        <v>6490</v>
      </c>
      <c r="F16" s="209">
        <v>6401</v>
      </c>
      <c r="G16" s="209">
        <v>6509</v>
      </c>
      <c r="H16" s="209">
        <v>6422</v>
      </c>
      <c r="I16" s="209">
        <v>6390</v>
      </c>
      <c r="J16" s="248">
        <v>6454</v>
      </c>
      <c r="K16" s="34">
        <f t="shared" si="0"/>
        <v>1.001564945226917E-2</v>
      </c>
      <c r="L16" s="22"/>
      <c r="M16" s="7"/>
    </row>
    <row r="17" spans="1:13" ht="14.4" thickBot="1" x14ac:dyDescent="0.35">
      <c r="A17" s="542" t="s">
        <v>1001</v>
      </c>
      <c r="B17" s="291"/>
      <c r="C17" s="210" t="s">
        <v>2</v>
      </c>
      <c r="D17" s="210" t="s">
        <v>2</v>
      </c>
      <c r="E17" s="210">
        <v>5224</v>
      </c>
      <c r="F17" s="210">
        <v>5091</v>
      </c>
      <c r="G17" s="210">
        <v>5199</v>
      </c>
      <c r="H17" s="210">
        <v>5010</v>
      </c>
      <c r="I17" s="210">
        <v>5615</v>
      </c>
      <c r="J17" s="208">
        <v>5037</v>
      </c>
      <c r="K17" s="36">
        <f t="shared" si="0"/>
        <v>-0.10293855743544078</v>
      </c>
      <c r="L17" s="24"/>
      <c r="M17" s="7"/>
    </row>
    <row r="18" spans="1:13" ht="14.4" thickTop="1" x14ac:dyDescent="0.3">
      <c r="A18" s="20" t="s">
        <v>214</v>
      </c>
      <c r="B18" s="294"/>
      <c r="C18" s="246"/>
      <c r="D18" s="246"/>
      <c r="E18" s="246"/>
      <c r="F18" s="246"/>
      <c r="G18" s="246"/>
      <c r="H18" s="246"/>
      <c r="I18" s="246"/>
      <c r="J18" s="247"/>
      <c r="K18" s="33"/>
      <c r="L18" s="21"/>
      <c r="M18" s="7"/>
    </row>
    <row r="19" spans="1:13" ht="15" x14ac:dyDescent="0.3">
      <c r="A19" s="25" t="s">
        <v>316</v>
      </c>
      <c r="B19" s="298" t="s">
        <v>315</v>
      </c>
      <c r="C19" s="211">
        <v>1438</v>
      </c>
      <c r="D19" s="211">
        <v>1119</v>
      </c>
      <c r="E19" s="211">
        <v>1096</v>
      </c>
      <c r="F19" s="211">
        <v>1161</v>
      </c>
      <c r="G19" s="211">
        <v>1175</v>
      </c>
      <c r="H19" s="211">
        <v>998</v>
      </c>
      <c r="I19" s="211">
        <v>950</v>
      </c>
      <c r="J19" s="212">
        <v>1400</v>
      </c>
      <c r="K19" s="38">
        <f t="shared" si="0"/>
        <v>0.47368421052631576</v>
      </c>
      <c r="L19" s="26"/>
      <c r="M19" s="7"/>
    </row>
    <row r="20" spans="1:13" ht="8.6999999999999993" customHeight="1" x14ac:dyDescent="0.3">
      <c r="A20" s="1"/>
      <c r="B20" s="289"/>
      <c r="C20" s="28"/>
      <c r="D20" s="28"/>
      <c r="E20" s="28"/>
      <c r="F20" s="28"/>
      <c r="G20" s="28"/>
      <c r="H20" s="28"/>
      <c r="I20" s="28"/>
      <c r="J20" s="28"/>
      <c r="K20" s="28"/>
      <c r="L20" s="1"/>
      <c r="M20" s="7"/>
    </row>
    <row r="21" spans="1:13" x14ac:dyDescent="0.3">
      <c r="A21" s="581" t="s">
        <v>1013</v>
      </c>
      <c r="B21" s="581"/>
      <c r="C21" s="581"/>
      <c r="D21" s="581"/>
      <c r="E21" s="581"/>
      <c r="F21" s="581"/>
      <c r="G21" s="581"/>
      <c r="H21" s="581"/>
      <c r="I21" s="581"/>
      <c r="J21" s="581"/>
      <c r="K21" s="581"/>
      <c r="L21" s="581"/>
      <c r="M21" s="1"/>
    </row>
    <row r="22" spans="1:13" ht="30.6" customHeight="1" x14ac:dyDescent="0.3">
      <c r="A22" s="581"/>
      <c r="B22" s="581"/>
      <c r="C22" s="581"/>
      <c r="D22" s="581"/>
      <c r="E22" s="581"/>
      <c r="F22" s="581"/>
      <c r="G22" s="581"/>
      <c r="H22" s="581"/>
      <c r="I22" s="581"/>
      <c r="J22" s="581"/>
      <c r="K22" s="581"/>
      <c r="L22" s="581"/>
      <c r="M22" s="1"/>
    </row>
  </sheetData>
  <mergeCells count="1">
    <mergeCell ref="A21:L22"/>
  </mergeCells>
  <pageMargins left="0.31496062992125984" right="0.31496062992125984" top="0.39370078740157483" bottom="0.39370078740157483" header="0.31496062992125984" footer="0.31496062992125984"/>
  <pageSetup paperSize="9" scale="79" orientation="landscape" r:id="rId1"/>
  <colBreaks count="1" manualBreakCount="1">
    <brk id="12"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CEFD-0496-45FC-98E8-F75C4C87BA36}">
  <sheetPr>
    <tabColor rgb="FF007C39"/>
  </sheetPr>
  <dimension ref="A1:V132"/>
  <sheetViews>
    <sheetView showGridLines="0" view="pageBreakPreview" zoomScaleNormal="85" zoomScaleSheetLayoutView="100" workbookViewId="0">
      <selection sqref="A1:T1"/>
    </sheetView>
  </sheetViews>
  <sheetFormatPr baseColWidth="10" defaultColWidth="8.19921875" defaultRowHeight="12" x14ac:dyDescent="0.25"/>
  <cols>
    <col min="1" max="1" width="56.19921875" style="93" customWidth="1"/>
    <col min="2" max="2" width="7.5" style="93" customWidth="1"/>
    <col min="3" max="4" width="8.69921875" style="93" customWidth="1"/>
    <col min="5" max="16" width="9.3984375" style="93" customWidth="1"/>
    <col min="17" max="17" width="8.69921875" style="93" customWidth="1"/>
    <col min="18" max="18" width="17.5" style="93" customWidth="1"/>
    <col min="19" max="20" width="8.09765625" style="93" customWidth="1"/>
    <col min="21" max="21" width="2.59765625" style="93" customWidth="1"/>
    <col min="22" max="16384" width="8.19921875" style="93"/>
  </cols>
  <sheetData>
    <row r="1" spans="1:20" ht="27.75" customHeight="1" thickBot="1" x14ac:dyDescent="0.3">
      <c r="A1" s="594" t="s">
        <v>775</v>
      </c>
      <c r="B1" s="594"/>
      <c r="C1" s="594"/>
      <c r="D1" s="594"/>
      <c r="E1" s="594"/>
      <c r="F1" s="594"/>
      <c r="G1" s="594"/>
      <c r="H1" s="594"/>
      <c r="I1" s="594"/>
      <c r="J1" s="594"/>
      <c r="K1" s="594"/>
      <c r="L1" s="594"/>
      <c r="M1" s="594"/>
      <c r="N1" s="594"/>
      <c r="O1" s="594"/>
      <c r="P1" s="594"/>
      <c r="Q1" s="594"/>
      <c r="R1" s="594"/>
      <c r="S1" s="594"/>
      <c r="T1" s="595"/>
    </row>
    <row r="2" spans="1:20" ht="6.75" customHeight="1" thickTop="1" x14ac:dyDescent="0.25">
      <c r="A2" s="326"/>
      <c r="B2" s="326"/>
      <c r="C2" s="327"/>
      <c r="D2" s="327"/>
      <c r="E2" s="326"/>
      <c r="F2" s="326"/>
      <c r="G2" s="326"/>
      <c r="H2" s="326"/>
      <c r="I2" s="326"/>
      <c r="J2" s="326"/>
      <c r="K2" s="326"/>
      <c r="L2" s="326"/>
      <c r="M2" s="326"/>
      <c r="N2" s="326"/>
      <c r="O2" s="326"/>
      <c r="P2" s="326"/>
      <c r="Q2" s="326"/>
      <c r="R2" s="327"/>
      <c r="S2" s="326"/>
      <c r="T2" s="326"/>
    </row>
    <row r="3" spans="1:20" ht="18.75" customHeight="1" thickBot="1" x14ac:dyDescent="0.3">
      <c r="A3" s="328"/>
      <c r="B3" s="328"/>
      <c r="C3" s="593">
        <v>2023</v>
      </c>
      <c r="D3" s="587"/>
      <c r="E3" s="590" t="s">
        <v>776</v>
      </c>
      <c r="F3" s="588"/>
      <c r="G3" s="588"/>
      <c r="H3" s="588"/>
      <c r="I3" s="588"/>
      <c r="J3" s="589"/>
      <c r="K3" s="590" t="s">
        <v>777</v>
      </c>
      <c r="L3" s="588"/>
      <c r="M3" s="588"/>
      <c r="N3" s="588"/>
      <c r="O3" s="588"/>
      <c r="P3" s="588"/>
      <c r="Q3" s="329"/>
      <c r="R3" s="330">
        <v>2022</v>
      </c>
      <c r="S3" s="329"/>
      <c r="T3" s="331"/>
    </row>
    <row r="4" spans="1:20" ht="40.5" customHeight="1" x14ac:dyDescent="0.3">
      <c r="A4" s="332" t="s">
        <v>778</v>
      </c>
      <c r="B4" s="333" t="s">
        <v>25</v>
      </c>
      <c r="C4" s="94" t="s">
        <v>779</v>
      </c>
      <c r="D4" s="95" t="s">
        <v>780</v>
      </c>
      <c r="E4" s="334" t="s">
        <v>781</v>
      </c>
      <c r="F4" s="334" t="s">
        <v>782</v>
      </c>
      <c r="G4" s="334" t="s">
        <v>783</v>
      </c>
      <c r="H4" s="334" t="s">
        <v>784</v>
      </c>
      <c r="I4" s="334" t="s">
        <v>785</v>
      </c>
      <c r="J4" s="335" t="s">
        <v>786</v>
      </c>
      <c r="K4" s="336" t="s">
        <v>781</v>
      </c>
      <c r="L4" s="334" t="s">
        <v>782</v>
      </c>
      <c r="M4" s="334" t="s">
        <v>783</v>
      </c>
      <c r="N4" s="334" t="s">
        <v>784</v>
      </c>
      <c r="O4" s="334" t="s">
        <v>785</v>
      </c>
      <c r="P4" s="335" t="s">
        <v>786</v>
      </c>
      <c r="Q4" s="335" t="s">
        <v>787</v>
      </c>
      <c r="R4" s="337" t="s">
        <v>788</v>
      </c>
      <c r="S4" s="335" t="s">
        <v>789</v>
      </c>
      <c r="T4" s="334" t="s">
        <v>790</v>
      </c>
    </row>
    <row r="5" spans="1:20" ht="12.6" x14ac:dyDescent="0.3">
      <c r="A5" s="338" t="s">
        <v>26</v>
      </c>
      <c r="B5" s="339" t="s">
        <v>27</v>
      </c>
      <c r="C5" s="340" t="s">
        <v>28</v>
      </c>
      <c r="D5" s="97" t="s">
        <v>29</v>
      </c>
      <c r="E5" s="341" t="s">
        <v>30</v>
      </c>
      <c r="F5" s="342" t="s">
        <v>31</v>
      </c>
      <c r="G5" s="342" t="s">
        <v>32</v>
      </c>
      <c r="H5" s="341" t="s">
        <v>33</v>
      </c>
      <c r="I5" s="342" t="s">
        <v>34</v>
      </c>
      <c r="J5" s="341" t="s">
        <v>35</v>
      </c>
      <c r="K5" s="343" t="s">
        <v>36</v>
      </c>
      <c r="L5" s="343" t="s">
        <v>37</v>
      </c>
      <c r="M5" s="341" t="s">
        <v>38</v>
      </c>
      <c r="N5" s="343" t="s">
        <v>39</v>
      </c>
      <c r="O5" s="343" t="s">
        <v>40</v>
      </c>
      <c r="P5" s="343" t="s">
        <v>41</v>
      </c>
      <c r="Q5" s="341" t="s">
        <v>42</v>
      </c>
      <c r="R5" s="343" t="s">
        <v>43</v>
      </c>
      <c r="S5" s="341" t="s">
        <v>44</v>
      </c>
      <c r="T5" s="342" t="s">
        <v>45</v>
      </c>
    </row>
    <row r="6" spans="1:20" ht="13.8" x14ac:dyDescent="0.25">
      <c r="A6" s="344"/>
      <c r="B6" s="345"/>
      <c r="C6" s="346" t="s">
        <v>46</v>
      </c>
      <c r="D6" s="99" t="s">
        <v>47</v>
      </c>
      <c r="E6" s="345" t="s">
        <v>791</v>
      </c>
      <c r="F6" s="347" t="s">
        <v>792</v>
      </c>
      <c r="G6" s="347" t="s">
        <v>792</v>
      </c>
      <c r="H6" s="347" t="s">
        <v>792</v>
      </c>
      <c r="I6" s="347" t="s">
        <v>792</v>
      </c>
      <c r="J6" s="347" t="s">
        <v>792</v>
      </c>
      <c r="K6" s="348" t="s">
        <v>793</v>
      </c>
      <c r="L6" s="348" t="s">
        <v>793</v>
      </c>
      <c r="M6" s="348" t="s">
        <v>793</v>
      </c>
      <c r="N6" s="348" t="s">
        <v>793</v>
      </c>
      <c r="O6" s="348" t="s">
        <v>793</v>
      </c>
      <c r="P6" s="348" t="s">
        <v>793</v>
      </c>
      <c r="Q6" s="348" t="s">
        <v>793</v>
      </c>
      <c r="R6" s="348" t="s">
        <v>47</v>
      </c>
      <c r="S6" s="345" t="s">
        <v>48</v>
      </c>
      <c r="T6" s="349" t="s">
        <v>49</v>
      </c>
    </row>
    <row r="7" spans="1:20" ht="13.5" customHeight="1" x14ac:dyDescent="0.25">
      <c r="A7" s="350" t="s">
        <v>794</v>
      </c>
      <c r="B7" s="351"/>
      <c r="C7" s="205"/>
      <c r="D7" s="101"/>
      <c r="E7" s="351"/>
      <c r="F7" s="352"/>
      <c r="G7" s="351"/>
      <c r="H7" s="351"/>
      <c r="I7" s="352"/>
      <c r="J7" s="351"/>
      <c r="K7" s="352"/>
      <c r="L7" s="352"/>
      <c r="M7" s="351"/>
      <c r="N7" s="352"/>
      <c r="O7" s="352"/>
      <c r="P7" s="352"/>
      <c r="Q7" s="351"/>
      <c r="R7" s="352"/>
      <c r="S7" s="351"/>
      <c r="T7" s="353"/>
    </row>
    <row r="8" spans="1:20" ht="13.5" customHeight="1" x14ac:dyDescent="0.25">
      <c r="A8" s="354" t="s">
        <v>795</v>
      </c>
      <c r="B8" s="355"/>
      <c r="C8" s="122"/>
      <c r="D8" s="103"/>
      <c r="E8" s="355"/>
      <c r="F8" s="356"/>
      <c r="G8" s="355"/>
      <c r="H8" s="355"/>
      <c r="I8" s="356"/>
      <c r="J8" s="355"/>
      <c r="K8" s="356"/>
      <c r="L8" s="356"/>
      <c r="M8" s="355"/>
      <c r="N8" s="356"/>
      <c r="O8" s="356"/>
      <c r="P8" s="356"/>
      <c r="Q8" s="355"/>
      <c r="R8" s="356"/>
      <c r="S8" s="355"/>
      <c r="T8" s="357"/>
    </row>
    <row r="9" spans="1:20" ht="13.5" customHeight="1" x14ac:dyDescent="0.25">
      <c r="A9" s="358" t="s">
        <v>796</v>
      </c>
      <c r="B9" s="359"/>
      <c r="C9" s="104">
        <v>11956</v>
      </c>
      <c r="D9" s="105">
        <v>14.6</v>
      </c>
      <c r="E9" s="360"/>
      <c r="F9" s="361"/>
      <c r="G9" s="362"/>
      <c r="H9" s="362"/>
      <c r="I9" s="361"/>
      <c r="J9" s="362"/>
      <c r="K9" s="361"/>
      <c r="L9" s="361"/>
      <c r="M9" s="362"/>
      <c r="N9" s="361"/>
      <c r="O9" s="361"/>
      <c r="P9" s="361"/>
      <c r="Q9" s="362"/>
      <c r="R9" s="363">
        <v>12</v>
      </c>
      <c r="S9" s="362"/>
      <c r="T9" s="364"/>
    </row>
    <row r="10" spans="1:20" ht="13.5" customHeight="1" x14ac:dyDescent="0.25">
      <c r="A10" s="365" t="s">
        <v>797</v>
      </c>
      <c r="B10" s="366" t="s">
        <v>50</v>
      </c>
      <c r="C10" s="106">
        <v>2096</v>
      </c>
      <c r="D10" s="107">
        <v>2.5</v>
      </c>
      <c r="E10" s="367" t="s">
        <v>798</v>
      </c>
      <c r="F10" s="368" t="s">
        <v>51</v>
      </c>
      <c r="G10" s="369" t="s">
        <v>52</v>
      </c>
      <c r="H10" s="369" t="s">
        <v>52</v>
      </c>
      <c r="I10" s="368" t="s">
        <v>52</v>
      </c>
      <c r="J10" s="369" t="s">
        <v>52</v>
      </c>
      <c r="K10" s="370"/>
      <c r="L10" s="370" t="s">
        <v>798</v>
      </c>
      <c r="M10" s="371" t="s">
        <v>799</v>
      </c>
      <c r="N10" s="371" t="s">
        <v>799</v>
      </c>
      <c r="O10" s="370" t="s">
        <v>798</v>
      </c>
      <c r="P10" s="371" t="s">
        <v>799</v>
      </c>
      <c r="Q10" s="371" t="s">
        <v>798</v>
      </c>
      <c r="R10" s="372">
        <v>2.1999999999999997</v>
      </c>
      <c r="S10" s="371"/>
      <c r="T10" s="373"/>
    </row>
    <row r="11" spans="1:20" ht="13.5" customHeight="1" x14ac:dyDescent="0.25">
      <c r="A11" s="374" t="s">
        <v>800</v>
      </c>
      <c r="B11" s="375" t="s">
        <v>53</v>
      </c>
      <c r="C11" s="108">
        <v>3086</v>
      </c>
      <c r="D11" s="109">
        <v>3.8</v>
      </c>
      <c r="E11" s="376" t="s">
        <v>798</v>
      </c>
      <c r="F11" s="377" t="s">
        <v>51</v>
      </c>
      <c r="G11" s="378" t="s">
        <v>52</v>
      </c>
      <c r="H11" s="378" t="s">
        <v>52</v>
      </c>
      <c r="I11" s="377" t="s">
        <v>52</v>
      </c>
      <c r="J11" s="378" t="s">
        <v>52</v>
      </c>
      <c r="K11" s="379"/>
      <c r="L11" s="379" t="s">
        <v>798</v>
      </c>
      <c r="M11" s="379" t="s">
        <v>799</v>
      </c>
      <c r="N11" s="379" t="s">
        <v>798</v>
      </c>
      <c r="O11" s="379" t="s">
        <v>798</v>
      </c>
      <c r="P11" s="379" t="s">
        <v>799</v>
      </c>
      <c r="Q11" s="380" t="s">
        <v>798</v>
      </c>
      <c r="R11" s="381">
        <v>2.4</v>
      </c>
      <c r="S11" s="380"/>
      <c r="T11" s="382"/>
    </row>
    <row r="12" spans="1:20" ht="13.5" customHeight="1" x14ac:dyDescent="0.25">
      <c r="A12" s="374" t="s">
        <v>801</v>
      </c>
      <c r="B12" s="375" t="s">
        <v>54</v>
      </c>
      <c r="C12" s="108">
        <v>322</v>
      </c>
      <c r="D12" s="109">
        <v>0.4</v>
      </c>
      <c r="E12" s="376" t="s">
        <v>798</v>
      </c>
      <c r="F12" s="377" t="s">
        <v>51</v>
      </c>
      <c r="G12" s="378" t="s">
        <v>52</v>
      </c>
      <c r="H12" s="378" t="s">
        <v>52</v>
      </c>
      <c r="I12" s="377" t="s">
        <v>52</v>
      </c>
      <c r="J12" s="378" t="s">
        <v>52</v>
      </c>
      <c r="K12" s="379"/>
      <c r="L12" s="379" t="s">
        <v>798</v>
      </c>
      <c r="M12" s="379" t="s">
        <v>799</v>
      </c>
      <c r="N12" s="379" t="s">
        <v>798</v>
      </c>
      <c r="O12" s="379" t="s">
        <v>798</v>
      </c>
      <c r="P12" s="379" t="s">
        <v>799</v>
      </c>
      <c r="Q12" s="380" t="s">
        <v>798</v>
      </c>
      <c r="R12" s="381">
        <v>0.2</v>
      </c>
      <c r="S12" s="380"/>
      <c r="T12" s="382"/>
    </row>
    <row r="13" spans="1:20" ht="13.5" customHeight="1" x14ac:dyDescent="0.25">
      <c r="A13" s="383" t="s">
        <v>802</v>
      </c>
      <c r="B13" s="384" t="s">
        <v>55</v>
      </c>
      <c r="C13" s="110">
        <v>6452</v>
      </c>
      <c r="D13" s="111">
        <v>7.9</v>
      </c>
      <c r="E13" s="385" t="s">
        <v>798</v>
      </c>
      <c r="F13" s="386" t="s">
        <v>52</v>
      </c>
      <c r="G13" s="387" t="s">
        <v>52</v>
      </c>
      <c r="H13" s="387" t="s">
        <v>52</v>
      </c>
      <c r="I13" s="386" t="s">
        <v>52</v>
      </c>
      <c r="J13" s="387" t="s">
        <v>52</v>
      </c>
      <c r="K13" s="348"/>
      <c r="L13" s="348" t="s">
        <v>798</v>
      </c>
      <c r="M13" s="345" t="s">
        <v>798</v>
      </c>
      <c r="N13" s="348" t="s">
        <v>798</v>
      </c>
      <c r="O13" s="348" t="s">
        <v>798</v>
      </c>
      <c r="P13" s="348" t="s">
        <v>798</v>
      </c>
      <c r="Q13" s="380" t="s">
        <v>798</v>
      </c>
      <c r="R13" s="388">
        <v>7.2</v>
      </c>
      <c r="S13" s="345" t="s">
        <v>56</v>
      </c>
      <c r="T13" s="349"/>
    </row>
    <row r="14" spans="1:20" ht="24.6" customHeight="1" x14ac:dyDescent="0.25">
      <c r="A14" s="389" t="s">
        <v>803</v>
      </c>
      <c r="B14" s="390"/>
      <c r="C14" s="104">
        <v>11956</v>
      </c>
      <c r="D14" s="105">
        <v>14.6</v>
      </c>
      <c r="E14" s="391">
        <f t="shared" ref="E14:E16" si="0">D14/100</f>
        <v>0.14599999999999999</v>
      </c>
      <c r="F14" s="392">
        <v>0</v>
      </c>
      <c r="G14" s="393"/>
      <c r="H14" s="393"/>
      <c r="I14" s="394"/>
      <c r="J14" s="395"/>
      <c r="K14" s="370"/>
      <c r="L14" s="370"/>
      <c r="M14" s="371"/>
      <c r="N14" s="370"/>
      <c r="O14" s="370"/>
      <c r="P14" s="370"/>
      <c r="Q14" s="371"/>
      <c r="R14" s="396">
        <v>12</v>
      </c>
      <c r="S14" s="362"/>
      <c r="T14" s="364"/>
    </row>
    <row r="15" spans="1:20" ht="13.5" customHeight="1" x14ac:dyDescent="0.25">
      <c r="A15" s="397" t="s">
        <v>804</v>
      </c>
      <c r="B15" s="398"/>
      <c r="C15" s="112">
        <f>C13</f>
        <v>6452</v>
      </c>
      <c r="D15" s="113">
        <f>D13</f>
        <v>7.9</v>
      </c>
      <c r="E15" s="399">
        <f t="shared" si="0"/>
        <v>7.9000000000000001E-2</v>
      </c>
      <c r="F15" s="400">
        <v>0</v>
      </c>
      <c r="G15" s="401"/>
      <c r="H15" s="401"/>
      <c r="I15" s="402"/>
      <c r="J15" s="401"/>
      <c r="K15" s="370"/>
      <c r="L15" s="370" t="s">
        <v>798</v>
      </c>
      <c r="M15" s="371" t="s">
        <v>798</v>
      </c>
      <c r="N15" s="370" t="s">
        <v>798</v>
      </c>
      <c r="O15" s="370" t="s">
        <v>798</v>
      </c>
      <c r="P15" s="370" t="s">
        <v>798</v>
      </c>
      <c r="Q15" s="371" t="s">
        <v>798</v>
      </c>
      <c r="R15" s="403">
        <f>R13</f>
        <v>7.2</v>
      </c>
      <c r="S15" s="371" t="s">
        <v>56</v>
      </c>
      <c r="T15" s="373"/>
    </row>
    <row r="16" spans="1:20" ht="13.5" customHeight="1" x14ac:dyDescent="0.25">
      <c r="A16" s="404" t="s">
        <v>805</v>
      </c>
      <c r="B16" s="405"/>
      <c r="C16" s="110">
        <v>0</v>
      </c>
      <c r="D16" s="111">
        <v>0</v>
      </c>
      <c r="E16" s="406">
        <f t="shared" si="0"/>
        <v>0</v>
      </c>
      <c r="F16" s="407"/>
      <c r="G16" s="408"/>
      <c r="H16" s="408"/>
      <c r="I16" s="407"/>
      <c r="J16" s="409"/>
      <c r="K16" s="379"/>
      <c r="L16" s="379" t="s">
        <v>798</v>
      </c>
      <c r="M16" s="380" t="s">
        <v>798</v>
      </c>
      <c r="N16" s="379" t="s">
        <v>798</v>
      </c>
      <c r="O16" s="379" t="s">
        <v>798</v>
      </c>
      <c r="P16" s="379" t="s">
        <v>798</v>
      </c>
      <c r="Q16" s="380" t="s">
        <v>798</v>
      </c>
      <c r="R16" s="410">
        <v>0</v>
      </c>
      <c r="S16" s="345"/>
      <c r="T16" s="349" t="s">
        <v>57</v>
      </c>
    </row>
    <row r="17" spans="1:20" ht="25.5" customHeight="1" x14ac:dyDescent="0.3">
      <c r="A17" s="389" t="s">
        <v>806</v>
      </c>
      <c r="B17" s="389"/>
      <c r="C17" s="114" t="s">
        <v>46</v>
      </c>
      <c r="D17" s="115" t="s">
        <v>47</v>
      </c>
      <c r="E17" s="411" t="s">
        <v>171</v>
      </c>
      <c r="F17" s="412" t="s">
        <v>58</v>
      </c>
      <c r="G17" s="411" t="s">
        <v>58</v>
      </c>
      <c r="H17" s="411" t="s">
        <v>58</v>
      </c>
      <c r="I17" s="412" t="s">
        <v>58</v>
      </c>
      <c r="J17" s="411" t="s">
        <v>58</v>
      </c>
      <c r="K17" s="411"/>
      <c r="L17" s="411"/>
      <c r="M17" s="411"/>
      <c r="N17" s="411"/>
      <c r="O17" s="411"/>
      <c r="P17" s="411"/>
      <c r="Q17" s="413"/>
      <c r="R17" s="410"/>
      <c r="S17" s="411"/>
      <c r="T17" s="414"/>
    </row>
    <row r="18" spans="1:20" ht="13.5" customHeight="1" x14ac:dyDescent="0.25">
      <c r="A18" s="358" t="s">
        <v>796</v>
      </c>
      <c r="B18" s="389"/>
      <c r="C18" s="104">
        <v>40840</v>
      </c>
      <c r="D18" s="105">
        <v>50</v>
      </c>
      <c r="E18" s="391"/>
      <c r="F18" s="392"/>
      <c r="G18" s="392"/>
      <c r="H18" s="392"/>
      <c r="I18" s="392"/>
      <c r="J18" s="392"/>
      <c r="K18" s="392"/>
      <c r="L18" s="392"/>
      <c r="M18" s="392"/>
      <c r="N18" s="392"/>
      <c r="O18" s="392"/>
      <c r="P18" s="392"/>
      <c r="Q18" s="413"/>
      <c r="R18" s="415">
        <v>41.1</v>
      </c>
      <c r="S18" s="380"/>
      <c r="T18" s="382"/>
    </row>
    <row r="19" spans="1:20" ht="13.5" customHeight="1" x14ac:dyDescent="0.25">
      <c r="A19" s="365" t="s">
        <v>807</v>
      </c>
      <c r="B19" s="366" t="s">
        <v>172</v>
      </c>
      <c r="C19" s="106">
        <v>28</v>
      </c>
      <c r="D19" s="107">
        <v>0</v>
      </c>
      <c r="E19" s="367" t="s">
        <v>59</v>
      </c>
      <c r="F19" s="416" t="s">
        <v>59</v>
      </c>
      <c r="G19" s="416" t="s">
        <v>52</v>
      </c>
      <c r="H19" s="416" t="s">
        <v>52</v>
      </c>
      <c r="I19" s="416" t="s">
        <v>52</v>
      </c>
      <c r="J19" s="416" t="s">
        <v>52</v>
      </c>
      <c r="K19" s="416"/>
      <c r="L19" s="416"/>
      <c r="M19" s="416"/>
      <c r="N19" s="416"/>
      <c r="O19" s="416"/>
      <c r="P19" s="416"/>
      <c r="Q19" s="417"/>
      <c r="R19" s="379">
        <v>0.1</v>
      </c>
      <c r="S19" s="417"/>
      <c r="T19" s="418"/>
    </row>
    <row r="20" spans="1:20" ht="13.5" customHeight="1" x14ac:dyDescent="0.25">
      <c r="A20" s="374" t="s">
        <v>797</v>
      </c>
      <c r="B20" s="375" t="s">
        <v>50</v>
      </c>
      <c r="C20" s="108">
        <v>3</v>
      </c>
      <c r="D20" s="109">
        <v>0</v>
      </c>
      <c r="E20" s="380" t="s">
        <v>59</v>
      </c>
      <c r="F20" s="419" t="s">
        <v>59</v>
      </c>
      <c r="G20" s="419" t="s">
        <v>52</v>
      </c>
      <c r="H20" s="419" t="s">
        <v>52</v>
      </c>
      <c r="I20" s="419" t="s">
        <v>52</v>
      </c>
      <c r="J20" s="419" t="s">
        <v>52</v>
      </c>
      <c r="K20" s="419"/>
      <c r="L20" s="419"/>
      <c r="M20" s="419"/>
      <c r="N20" s="419"/>
      <c r="O20" s="419"/>
      <c r="P20" s="419"/>
      <c r="Q20" s="417"/>
      <c r="R20" s="379">
        <v>0.1</v>
      </c>
      <c r="S20" s="417"/>
      <c r="T20" s="418"/>
    </row>
    <row r="21" spans="1:20" ht="13.5" customHeight="1" x14ac:dyDescent="0.25">
      <c r="A21" s="374" t="s">
        <v>800</v>
      </c>
      <c r="B21" s="375" t="s">
        <v>53</v>
      </c>
      <c r="C21" s="108">
        <v>10051</v>
      </c>
      <c r="D21" s="109">
        <v>12.3</v>
      </c>
      <c r="E21" s="380" t="s">
        <v>59</v>
      </c>
      <c r="F21" s="419" t="s">
        <v>59</v>
      </c>
      <c r="G21" s="419" t="s">
        <v>52</v>
      </c>
      <c r="H21" s="419" t="s">
        <v>52</v>
      </c>
      <c r="I21" s="419" t="s">
        <v>52</v>
      </c>
      <c r="J21" s="419" t="s">
        <v>52</v>
      </c>
      <c r="K21" s="419"/>
      <c r="L21" s="419"/>
      <c r="M21" s="419"/>
      <c r="N21" s="419"/>
      <c r="O21" s="419"/>
      <c r="P21" s="419"/>
      <c r="Q21" s="417"/>
      <c r="R21" s="379">
        <v>8.8000000000000007</v>
      </c>
      <c r="S21" s="417"/>
      <c r="T21" s="418"/>
    </row>
    <row r="22" spans="1:20" ht="13.5" customHeight="1" x14ac:dyDescent="0.25">
      <c r="A22" s="374" t="s">
        <v>801</v>
      </c>
      <c r="B22" s="375" t="s">
        <v>54</v>
      </c>
      <c r="C22" s="108">
        <v>12945</v>
      </c>
      <c r="D22" s="109">
        <v>15.9</v>
      </c>
      <c r="E22" s="380" t="s">
        <v>59</v>
      </c>
      <c r="F22" s="419" t="s">
        <v>59</v>
      </c>
      <c r="G22" s="419" t="s">
        <v>52</v>
      </c>
      <c r="H22" s="419" t="s">
        <v>52</v>
      </c>
      <c r="I22" s="419" t="s">
        <v>52</v>
      </c>
      <c r="J22" s="419" t="s">
        <v>52</v>
      </c>
      <c r="K22" s="419"/>
      <c r="L22" s="419"/>
      <c r="M22" s="419"/>
      <c r="N22" s="419"/>
      <c r="O22" s="419"/>
      <c r="P22" s="419"/>
      <c r="Q22" s="417"/>
      <c r="R22" s="379">
        <v>18.3</v>
      </c>
      <c r="S22" s="417"/>
      <c r="T22" s="418"/>
    </row>
    <row r="23" spans="1:20" ht="25.2" x14ac:dyDescent="0.25">
      <c r="A23" s="374" t="s">
        <v>808</v>
      </c>
      <c r="B23" s="375" t="s">
        <v>173</v>
      </c>
      <c r="C23" s="108">
        <v>3741</v>
      </c>
      <c r="D23" s="109">
        <v>4.5999999999999996</v>
      </c>
      <c r="E23" s="380" t="s">
        <v>59</v>
      </c>
      <c r="F23" s="419" t="s">
        <v>59</v>
      </c>
      <c r="G23" s="419" t="s">
        <v>52</v>
      </c>
      <c r="H23" s="419" t="s">
        <v>52</v>
      </c>
      <c r="I23" s="419" t="s">
        <v>52</v>
      </c>
      <c r="J23" s="419" t="s">
        <v>52</v>
      </c>
      <c r="K23" s="419"/>
      <c r="L23" s="419"/>
      <c r="M23" s="419"/>
      <c r="N23" s="419"/>
      <c r="O23" s="419"/>
      <c r="P23" s="419"/>
      <c r="Q23" s="417"/>
      <c r="R23" s="379">
        <v>8.5</v>
      </c>
      <c r="S23" s="417"/>
      <c r="T23" s="418"/>
    </row>
    <row r="24" spans="1:20" ht="13.5" customHeight="1" x14ac:dyDescent="0.25">
      <c r="A24" s="374" t="s">
        <v>802</v>
      </c>
      <c r="B24" s="375" t="s">
        <v>55</v>
      </c>
      <c r="C24" s="108">
        <v>3685</v>
      </c>
      <c r="D24" s="109">
        <v>4.5</v>
      </c>
      <c r="E24" s="380" t="s">
        <v>59</v>
      </c>
      <c r="F24" s="419" t="s">
        <v>52</v>
      </c>
      <c r="G24" s="419" t="s">
        <v>52</v>
      </c>
      <c r="H24" s="419" t="s">
        <v>52</v>
      </c>
      <c r="I24" s="419" t="s">
        <v>52</v>
      </c>
      <c r="J24" s="419" t="s">
        <v>52</v>
      </c>
      <c r="K24" s="419"/>
      <c r="L24" s="419"/>
      <c r="M24" s="419"/>
      <c r="N24" s="419"/>
      <c r="O24" s="419"/>
      <c r="P24" s="419"/>
      <c r="Q24" s="417"/>
      <c r="R24" s="379">
        <v>5.3</v>
      </c>
      <c r="S24" s="417"/>
      <c r="T24" s="418"/>
    </row>
    <row r="25" spans="1:20" ht="13.5" customHeight="1" x14ac:dyDescent="0.25">
      <c r="A25" s="374" t="s">
        <v>809</v>
      </c>
      <c r="B25" s="375" t="s">
        <v>60</v>
      </c>
      <c r="C25" s="108">
        <v>9976</v>
      </c>
      <c r="D25" s="109">
        <v>12.2</v>
      </c>
      <c r="E25" s="380" t="s">
        <v>59</v>
      </c>
      <c r="F25" s="419" t="s">
        <v>52</v>
      </c>
      <c r="G25" s="419" t="s">
        <v>52</v>
      </c>
      <c r="H25" s="419" t="s">
        <v>52</v>
      </c>
      <c r="I25" s="419" t="s">
        <v>52</v>
      </c>
      <c r="J25" s="419" t="s">
        <v>52</v>
      </c>
      <c r="K25" s="419"/>
      <c r="L25" s="419"/>
      <c r="M25" s="419"/>
      <c r="N25" s="419"/>
      <c r="O25" s="419"/>
      <c r="P25" s="419"/>
      <c r="Q25" s="417"/>
      <c r="R25" s="379"/>
      <c r="S25" s="417"/>
      <c r="T25" s="418"/>
    </row>
    <row r="26" spans="1:20" ht="13.5" customHeight="1" x14ac:dyDescent="0.25">
      <c r="A26" s="383" t="s">
        <v>810</v>
      </c>
      <c r="B26" s="375" t="s">
        <v>61</v>
      </c>
      <c r="C26" s="108">
        <v>411</v>
      </c>
      <c r="D26" s="109">
        <v>0.5</v>
      </c>
      <c r="E26" s="385" t="s">
        <v>59</v>
      </c>
      <c r="F26" s="420" t="s">
        <v>52</v>
      </c>
      <c r="G26" s="421" t="s">
        <v>52</v>
      </c>
      <c r="H26" s="421" t="s">
        <v>52</v>
      </c>
      <c r="I26" s="421" t="s">
        <v>52</v>
      </c>
      <c r="J26" s="421" t="s">
        <v>52</v>
      </c>
      <c r="K26" s="421"/>
      <c r="L26" s="421"/>
      <c r="M26" s="421"/>
      <c r="N26" s="421"/>
      <c r="O26" s="421"/>
      <c r="P26" s="421"/>
      <c r="Q26" s="356"/>
      <c r="R26" s="422"/>
      <c r="S26" s="417"/>
      <c r="T26" s="418"/>
    </row>
    <row r="27" spans="1:20" ht="13.5" customHeight="1" x14ac:dyDescent="0.25">
      <c r="A27" s="358" t="s">
        <v>811</v>
      </c>
      <c r="B27" s="423"/>
      <c r="C27" s="104">
        <v>320</v>
      </c>
      <c r="D27" s="105">
        <v>0.4</v>
      </c>
      <c r="E27" s="391"/>
      <c r="F27" s="392"/>
      <c r="G27" s="392"/>
      <c r="H27" s="392"/>
      <c r="I27" s="392"/>
      <c r="J27" s="392"/>
      <c r="K27" s="392"/>
      <c r="L27" s="392"/>
      <c r="M27" s="392"/>
      <c r="N27" s="392"/>
      <c r="O27" s="392"/>
      <c r="P27" s="392"/>
      <c r="Q27" s="413"/>
      <c r="R27" s="415">
        <v>0.4</v>
      </c>
      <c r="S27" s="417"/>
      <c r="T27" s="418"/>
    </row>
    <row r="28" spans="1:20" ht="13.5" customHeight="1" x14ac:dyDescent="0.25">
      <c r="A28" s="365" t="s">
        <v>812</v>
      </c>
      <c r="B28" s="366" t="s">
        <v>174</v>
      </c>
      <c r="C28" s="106">
        <v>320</v>
      </c>
      <c r="D28" s="107">
        <v>0.4</v>
      </c>
      <c r="E28" s="380" t="s">
        <v>59</v>
      </c>
      <c r="F28" s="419" t="s">
        <v>59</v>
      </c>
      <c r="G28" s="419" t="s">
        <v>52</v>
      </c>
      <c r="H28" s="419" t="s">
        <v>59</v>
      </c>
      <c r="I28" s="419" t="s">
        <v>52</v>
      </c>
      <c r="J28" s="419" t="s">
        <v>52</v>
      </c>
      <c r="K28" s="419"/>
      <c r="L28" s="419"/>
      <c r="M28" s="419"/>
      <c r="N28" s="419"/>
      <c r="O28" s="419"/>
      <c r="P28" s="419"/>
      <c r="Q28" s="417"/>
      <c r="R28" s="424">
        <v>0.4</v>
      </c>
      <c r="S28" s="417"/>
      <c r="T28" s="418"/>
    </row>
    <row r="29" spans="1:20" ht="25.2" x14ac:dyDescent="0.25">
      <c r="A29" s="389" t="s">
        <v>813</v>
      </c>
      <c r="B29" s="362"/>
      <c r="C29" s="104">
        <v>41160</v>
      </c>
      <c r="D29" s="105">
        <v>50.4</v>
      </c>
      <c r="E29" s="391">
        <f>D29/100</f>
        <v>0.504</v>
      </c>
      <c r="F29" s="392">
        <v>0</v>
      </c>
      <c r="G29" s="392"/>
      <c r="H29" s="392">
        <v>0</v>
      </c>
      <c r="I29" s="392"/>
      <c r="J29" s="392"/>
      <c r="K29" s="392"/>
      <c r="L29" s="392"/>
      <c r="M29" s="392"/>
      <c r="N29" s="392"/>
      <c r="O29" s="392"/>
      <c r="P29" s="392"/>
      <c r="Q29" s="413"/>
      <c r="R29" s="425">
        <v>41.5</v>
      </c>
      <c r="S29" s="417"/>
      <c r="T29" s="418"/>
    </row>
    <row r="30" spans="1:20" ht="13.5" customHeight="1" x14ac:dyDescent="0.25">
      <c r="A30" s="426" t="s">
        <v>814</v>
      </c>
      <c r="B30" s="351"/>
      <c r="C30" s="116">
        <v>53116</v>
      </c>
      <c r="D30" s="105">
        <v>65</v>
      </c>
      <c r="E30" s="391">
        <f>D30/100</f>
        <v>0.65</v>
      </c>
      <c r="F30" s="392">
        <v>0</v>
      </c>
      <c r="G30" s="393"/>
      <c r="H30" s="392">
        <v>0</v>
      </c>
      <c r="I30" s="394"/>
      <c r="J30" s="395"/>
      <c r="K30" s="427"/>
      <c r="L30" s="427"/>
      <c r="M30" s="427"/>
      <c r="N30" s="427"/>
      <c r="O30" s="427"/>
      <c r="P30" s="427"/>
      <c r="Q30" s="413"/>
      <c r="R30" s="428">
        <v>53.5</v>
      </c>
      <c r="S30" s="429"/>
      <c r="T30" s="429"/>
    </row>
    <row r="31" spans="1:20" ht="13.5" customHeight="1" x14ac:dyDescent="0.25">
      <c r="A31" s="430" t="s">
        <v>815</v>
      </c>
      <c r="B31" s="351"/>
      <c r="C31" s="116"/>
      <c r="D31" s="117"/>
      <c r="E31" s="431"/>
      <c r="F31" s="432"/>
      <c r="G31" s="369"/>
      <c r="H31" s="369"/>
      <c r="I31" s="368"/>
      <c r="J31" s="368"/>
      <c r="K31" s="433"/>
      <c r="L31" s="433"/>
      <c r="M31" s="417"/>
      <c r="N31" s="433"/>
      <c r="O31" s="433"/>
      <c r="P31" s="433"/>
      <c r="Q31" s="417"/>
      <c r="R31" s="433"/>
      <c r="S31" s="417"/>
      <c r="T31" s="418"/>
    </row>
    <row r="32" spans="1:20" ht="13.5" customHeight="1" x14ac:dyDescent="0.25">
      <c r="A32" s="434" t="s">
        <v>816</v>
      </c>
      <c r="B32" s="417"/>
      <c r="C32" s="118">
        <v>28642</v>
      </c>
      <c r="D32" s="119">
        <v>35</v>
      </c>
      <c r="E32" s="417"/>
      <c r="F32" s="433"/>
      <c r="G32" s="417"/>
      <c r="H32" s="417"/>
      <c r="I32" s="433"/>
      <c r="J32" s="417"/>
      <c r="K32" s="433"/>
      <c r="L32" s="433"/>
      <c r="M32" s="417"/>
      <c r="N32" s="433"/>
      <c r="O32" s="433"/>
      <c r="P32" s="433"/>
      <c r="Q32" s="418"/>
      <c r="R32" s="418"/>
      <c r="S32" s="417"/>
      <c r="T32" s="418"/>
    </row>
    <row r="33" spans="1:22" ht="13.5" customHeight="1" thickBot="1" x14ac:dyDescent="0.3">
      <c r="A33" s="435" t="s">
        <v>817</v>
      </c>
      <c r="B33" s="436"/>
      <c r="C33" s="120" t="s">
        <v>175</v>
      </c>
      <c r="D33" s="121">
        <v>100</v>
      </c>
      <c r="E33" s="437"/>
      <c r="F33" s="438"/>
      <c r="G33" s="437"/>
      <c r="H33" s="437"/>
      <c r="I33" s="438"/>
      <c r="J33" s="437"/>
      <c r="K33" s="438"/>
      <c r="L33" s="438"/>
      <c r="M33" s="437"/>
      <c r="N33" s="438"/>
      <c r="O33" s="438"/>
      <c r="P33" s="438"/>
      <c r="Q33" s="439"/>
      <c r="R33" s="439"/>
      <c r="S33" s="440"/>
      <c r="T33" s="441"/>
    </row>
    <row r="34" spans="1:22" ht="6.75" customHeight="1" thickBot="1" x14ac:dyDescent="0.3">
      <c r="A34" s="442"/>
      <c r="B34" s="442"/>
      <c r="C34" s="442"/>
      <c r="D34" s="442"/>
      <c r="E34" s="442"/>
      <c r="F34" s="442"/>
      <c r="G34" s="442"/>
      <c r="H34" s="442"/>
      <c r="I34" s="442"/>
      <c r="J34" s="442"/>
      <c r="K34" s="442"/>
      <c r="L34" s="442"/>
      <c r="M34" s="443"/>
      <c r="N34" s="442"/>
      <c r="O34" s="442"/>
      <c r="P34" s="442"/>
      <c r="Q34" s="442"/>
      <c r="R34" s="442"/>
      <c r="S34" s="442"/>
      <c r="T34" s="442"/>
    </row>
    <row r="35" spans="1:22" ht="6.75" customHeight="1" thickTop="1" x14ac:dyDescent="0.25">
      <c r="A35" s="444"/>
      <c r="B35" s="444"/>
      <c r="C35" s="444"/>
      <c r="D35" s="444"/>
      <c r="E35" s="444"/>
      <c r="F35" s="444"/>
      <c r="G35" s="444"/>
      <c r="H35" s="444"/>
      <c r="I35" s="444"/>
      <c r="J35" s="444"/>
      <c r="K35" s="444"/>
      <c r="L35" s="444"/>
      <c r="M35" s="444"/>
      <c r="N35" s="444"/>
      <c r="O35" s="444"/>
      <c r="P35" s="444"/>
      <c r="Q35" s="444"/>
      <c r="R35" s="444"/>
      <c r="S35" s="444"/>
      <c r="T35" s="444"/>
    </row>
    <row r="36" spans="1:22" ht="33" customHeight="1" x14ac:dyDescent="0.25">
      <c r="A36" s="596" t="s">
        <v>898</v>
      </c>
      <c r="B36" s="596"/>
      <c r="C36" s="596"/>
      <c r="D36" s="596"/>
      <c r="E36" s="596"/>
      <c r="F36" s="596"/>
      <c r="G36" s="596"/>
      <c r="H36" s="596"/>
      <c r="I36" s="596"/>
      <c r="J36" s="596"/>
      <c r="K36" s="596"/>
      <c r="L36" s="596"/>
      <c r="M36" s="596"/>
      <c r="N36" s="596"/>
      <c r="O36" s="596"/>
      <c r="P36" s="596"/>
      <c r="Q36" s="596"/>
      <c r="R36" s="596"/>
      <c r="S36" s="596"/>
      <c r="T36" s="596"/>
    </row>
    <row r="37" spans="1:22" x14ac:dyDescent="0.25">
      <c r="A37" s="134"/>
      <c r="B37" s="134"/>
      <c r="C37" s="134"/>
      <c r="D37" s="134"/>
      <c r="E37" s="134"/>
      <c r="F37" s="134"/>
      <c r="G37" s="134"/>
      <c r="H37" s="134"/>
      <c r="I37" s="134"/>
      <c r="J37" s="134"/>
      <c r="K37" s="134"/>
      <c r="L37" s="134"/>
      <c r="M37" s="134"/>
      <c r="N37" s="134"/>
      <c r="O37" s="134"/>
      <c r="P37" s="134"/>
      <c r="Q37" s="134"/>
      <c r="R37" s="134"/>
      <c r="S37" s="134"/>
      <c r="T37" s="134"/>
      <c r="U37" s="134"/>
      <c r="V37" s="134"/>
    </row>
    <row r="38" spans="1:22" ht="27.75" customHeight="1" thickBot="1" x14ac:dyDescent="0.3">
      <c r="A38" s="594" t="s">
        <v>818</v>
      </c>
      <c r="B38" s="594"/>
      <c r="C38" s="594"/>
      <c r="D38" s="594"/>
      <c r="E38" s="594"/>
      <c r="F38" s="594"/>
      <c r="G38" s="594"/>
      <c r="H38" s="594"/>
      <c r="I38" s="594"/>
      <c r="J38" s="594"/>
      <c r="K38" s="594"/>
      <c r="L38" s="594"/>
      <c r="M38" s="594"/>
      <c r="N38" s="594"/>
      <c r="O38" s="594"/>
      <c r="P38" s="594"/>
      <c r="Q38" s="594"/>
      <c r="R38" s="594"/>
      <c r="S38" s="594"/>
      <c r="T38" s="594"/>
    </row>
    <row r="39" spans="1:22" ht="6.75" customHeight="1" thickTop="1" x14ac:dyDescent="0.25">
      <c r="A39" s="326"/>
      <c r="B39" s="326"/>
      <c r="C39" s="326"/>
      <c r="D39" s="326"/>
      <c r="E39" s="326"/>
      <c r="F39" s="326"/>
      <c r="G39" s="326"/>
      <c r="H39" s="326"/>
      <c r="I39" s="326"/>
      <c r="J39" s="326"/>
      <c r="K39" s="326"/>
      <c r="L39" s="326"/>
      <c r="M39" s="326"/>
      <c r="N39" s="326"/>
      <c r="O39" s="326"/>
      <c r="P39" s="326"/>
      <c r="Q39" s="326"/>
      <c r="R39" s="326"/>
      <c r="S39" s="326"/>
      <c r="T39" s="326"/>
    </row>
    <row r="40" spans="1:22" ht="18.75" customHeight="1" thickBot="1" x14ac:dyDescent="0.3">
      <c r="A40" s="328"/>
      <c r="B40" s="445"/>
      <c r="C40" s="586">
        <v>2023</v>
      </c>
      <c r="D40" s="587"/>
      <c r="E40" s="588" t="s">
        <v>776</v>
      </c>
      <c r="F40" s="588"/>
      <c r="G40" s="588"/>
      <c r="H40" s="588"/>
      <c r="I40" s="588"/>
      <c r="J40" s="589"/>
      <c r="K40" s="590" t="s">
        <v>777</v>
      </c>
      <c r="L40" s="588"/>
      <c r="M40" s="588"/>
      <c r="N40" s="588"/>
      <c r="O40" s="588"/>
      <c r="P40" s="588"/>
      <c r="Q40" s="329"/>
      <c r="R40" s="330">
        <v>2022</v>
      </c>
      <c r="S40" s="329"/>
      <c r="T40" s="331"/>
    </row>
    <row r="41" spans="1:22" ht="40.5" customHeight="1" x14ac:dyDescent="0.3">
      <c r="A41" s="332" t="s">
        <v>778</v>
      </c>
      <c r="B41" s="332" t="s">
        <v>25</v>
      </c>
      <c r="C41" s="94" t="s">
        <v>62</v>
      </c>
      <c r="D41" s="95" t="s">
        <v>819</v>
      </c>
      <c r="E41" s="334" t="s">
        <v>781</v>
      </c>
      <c r="F41" s="334" t="s">
        <v>782</v>
      </c>
      <c r="G41" s="334" t="s">
        <v>783</v>
      </c>
      <c r="H41" s="334" t="s">
        <v>784</v>
      </c>
      <c r="I41" s="334" t="s">
        <v>785</v>
      </c>
      <c r="J41" s="335" t="s">
        <v>786</v>
      </c>
      <c r="K41" s="336" t="s">
        <v>781</v>
      </c>
      <c r="L41" s="334" t="s">
        <v>782</v>
      </c>
      <c r="M41" s="334" t="s">
        <v>783</v>
      </c>
      <c r="N41" s="334" t="s">
        <v>784</v>
      </c>
      <c r="O41" s="334" t="s">
        <v>785</v>
      </c>
      <c r="P41" s="335" t="s">
        <v>786</v>
      </c>
      <c r="Q41" s="335" t="s">
        <v>787</v>
      </c>
      <c r="R41" s="337" t="s">
        <v>820</v>
      </c>
      <c r="S41" s="335" t="s">
        <v>789</v>
      </c>
      <c r="T41" s="334" t="s">
        <v>790</v>
      </c>
    </row>
    <row r="42" spans="1:22" ht="12.6" x14ac:dyDescent="0.25">
      <c r="A42" s="446" t="s">
        <v>26</v>
      </c>
      <c r="B42" s="328" t="s">
        <v>27</v>
      </c>
      <c r="C42" s="447" t="s">
        <v>28</v>
      </c>
      <c r="D42" s="97" t="s">
        <v>29</v>
      </c>
      <c r="E42" s="341" t="s">
        <v>30</v>
      </c>
      <c r="F42" s="342" t="s">
        <v>31</v>
      </c>
      <c r="G42" s="342" t="s">
        <v>32</v>
      </c>
      <c r="H42" s="341" t="s">
        <v>33</v>
      </c>
      <c r="I42" s="342" t="s">
        <v>34</v>
      </c>
      <c r="J42" s="341" t="s">
        <v>35</v>
      </c>
      <c r="K42" s="343" t="s">
        <v>36</v>
      </c>
      <c r="L42" s="343" t="s">
        <v>37</v>
      </c>
      <c r="M42" s="341" t="s">
        <v>38</v>
      </c>
      <c r="N42" s="343" t="s">
        <v>39</v>
      </c>
      <c r="O42" s="343" t="s">
        <v>40</v>
      </c>
      <c r="P42" s="343" t="s">
        <v>41</v>
      </c>
      <c r="Q42" s="448" t="s">
        <v>42</v>
      </c>
      <c r="R42" s="342" t="s">
        <v>43</v>
      </c>
      <c r="S42" s="341" t="s">
        <v>44</v>
      </c>
      <c r="T42" s="342" t="s">
        <v>45</v>
      </c>
    </row>
    <row r="43" spans="1:22" ht="13.8" x14ac:dyDescent="0.25">
      <c r="A43" s="344"/>
      <c r="B43" s="345"/>
      <c r="C43" s="346" t="s">
        <v>46</v>
      </c>
      <c r="D43" s="99" t="s">
        <v>47</v>
      </c>
      <c r="E43" s="345" t="s">
        <v>791</v>
      </c>
      <c r="F43" s="347" t="s">
        <v>792</v>
      </c>
      <c r="G43" s="347" t="s">
        <v>792</v>
      </c>
      <c r="H43" s="347" t="s">
        <v>792</v>
      </c>
      <c r="I43" s="347" t="s">
        <v>792</v>
      </c>
      <c r="J43" s="347" t="s">
        <v>792</v>
      </c>
      <c r="K43" s="348" t="s">
        <v>793</v>
      </c>
      <c r="L43" s="348" t="s">
        <v>793</v>
      </c>
      <c r="M43" s="348" t="s">
        <v>793</v>
      </c>
      <c r="N43" s="348" t="s">
        <v>793</v>
      </c>
      <c r="O43" s="348" t="s">
        <v>793</v>
      </c>
      <c r="P43" s="348" t="s">
        <v>793</v>
      </c>
      <c r="Q43" s="348" t="s">
        <v>793</v>
      </c>
      <c r="R43" s="348" t="s">
        <v>47</v>
      </c>
      <c r="S43" s="345" t="s">
        <v>48</v>
      </c>
      <c r="T43" s="349" t="s">
        <v>49</v>
      </c>
    </row>
    <row r="44" spans="1:22" ht="13.5" customHeight="1" x14ac:dyDescent="0.25">
      <c r="A44" s="426" t="s">
        <v>794</v>
      </c>
      <c r="B44" s="351"/>
      <c r="C44" s="205"/>
      <c r="D44" s="101"/>
      <c r="E44" s="351"/>
      <c r="F44" s="352"/>
      <c r="G44" s="351"/>
      <c r="H44" s="351"/>
      <c r="I44" s="352"/>
      <c r="J44" s="351"/>
      <c r="K44" s="352"/>
      <c r="L44" s="352"/>
      <c r="M44" s="351"/>
      <c r="N44" s="352"/>
      <c r="O44" s="352"/>
      <c r="P44" s="352"/>
      <c r="Q44" s="449"/>
      <c r="R44" s="353"/>
      <c r="S44" s="351"/>
      <c r="T44" s="353"/>
    </row>
    <row r="45" spans="1:22" ht="13.5" customHeight="1" x14ac:dyDescent="0.25">
      <c r="A45" s="354" t="s">
        <v>795</v>
      </c>
      <c r="B45" s="355"/>
      <c r="C45" s="122"/>
      <c r="D45" s="103"/>
      <c r="E45" s="355"/>
      <c r="F45" s="356"/>
      <c r="G45" s="355"/>
      <c r="H45" s="355"/>
      <c r="I45" s="356"/>
      <c r="J45" s="355"/>
      <c r="K45" s="356"/>
      <c r="L45" s="356"/>
      <c r="M45" s="355"/>
      <c r="N45" s="356"/>
      <c r="O45" s="356"/>
      <c r="P45" s="356"/>
      <c r="Q45" s="450"/>
      <c r="R45" s="357"/>
      <c r="S45" s="355"/>
      <c r="T45" s="450"/>
    </row>
    <row r="46" spans="1:22" ht="13.5" customHeight="1" x14ac:dyDescent="0.25">
      <c r="A46" s="358" t="s">
        <v>796</v>
      </c>
      <c r="B46" s="359"/>
      <c r="C46" s="104">
        <v>2004</v>
      </c>
      <c r="D46" s="105">
        <v>29.4</v>
      </c>
      <c r="E46" s="360"/>
      <c r="F46" s="361"/>
      <c r="G46" s="362"/>
      <c r="H46" s="362"/>
      <c r="I46" s="361"/>
      <c r="J46" s="362"/>
      <c r="K46" s="361"/>
      <c r="L46" s="361"/>
      <c r="M46" s="362"/>
      <c r="N46" s="361"/>
      <c r="O46" s="361"/>
      <c r="P46" s="361"/>
      <c r="Q46" s="451"/>
      <c r="R46" s="452">
        <v>25.2</v>
      </c>
      <c r="S46" s="362"/>
      <c r="T46" s="451"/>
    </row>
    <row r="47" spans="1:22" ht="13.5" customHeight="1" x14ac:dyDescent="0.25">
      <c r="A47" s="365" t="s">
        <v>797</v>
      </c>
      <c r="B47" s="366" t="s">
        <v>50</v>
      </c>
      <c r="C47" s="106" t="s">
        <v>63</v>
      </c>
      <c r="D47" s="107">
        <v>0</v>
      </c>
      <c r="E47" s="367" t="s">
        <v>798</v>
      </c>
      <c r="F47" s="368" t="s">
        <v>51</v>
      </c>
      <c r="G47" s="369" t="s">
        <v>52</v>
      </c>
      <c r="H47" s="369" t="s">
        <v>52</v>
      </c>
      <c r="I47" s="368" t="s">
        <v>52</v>
      </c>
      <c r="J47" s="369" t="s">
        <v>52</v>
      </c>
      <c r="K47" s="370"/>
      <c r="L47" s="370" t="s">
        <v>798</v>
      </c>
      <c r="M47" s="371" t="s">
        <v>821</v>
      </c>
      <c r="N47" s="371" t="s">
        <v>821</v>
      </c>
      <c r="O47" s="370" t="s">
        <v>798</v>
      </c>
      <c r="P47" s="371" t="s">
        <v>821</v>
      </c>
      <c r="Q47" s="371" t="s">
        <v>798</v>
      </c>
      <c r="R47" s="453">
        <v>0</v>
      </c>
      <c r="S47" s="371"/>
      <c r="T47" s="373"/>
    </row>
    <row r="48" spans="1:22" ht="13.5" customHeight="1" x14ac:dyDescent="0.25">
      <c r="A48" s="374" t="s">
        <v>800</v>
      </c>
      <c r="B48" s="375" t="s">
        <v>53</v>
      </c>
      <c r="C48" s="108" t="s">
        <v>176</v>
      </c>
      <c r="D48" s="109">
        <v>4.4000000000000004</v>
      </c>
      <c r="E48" s="376" t="s">
        <v>798</v>
      </c>
      <c r="F48" s="377" t="s">
        <v>51</v>
      </c>
      <c r="G48" s="378" t="s">
        <v>52</v>
      </c>
      <c r="H48" s="378" t="s">
        <v>52</v>
      </c>
      <c r="I48" s="377" t="s">
        <v>52</v>
      </c>
      <c r="J48" s="378" t="s">
        <v>52</v>
      </c>
      <c r="K48" s="379"/>
      <c r="L48" s="379" t="s">
        <v>798</v>
      </c>
      <c r="M48" s="379" t="s">
        <v>821</v>
      </c>
      <c r="N48" s="379" t="s">
        <v>798</v>
      </c>
      <c r="O48" s="379" t="s">
        <v>798</v>
      </c>
      <c r="P48" s="379" t="s">
        <v>821</v>
      </c>
      <c r="Q48" s="380" t="s">
        <v>798</v>
      </c>
      <c r="R48" s="454">
        <v>2.5</v>
      </c>
      <c r="S48" s="380"/>
      <c r="T48" s="382"/>
    </row>
    <row r="49" spans="1:20" ht="13.5" customHeight="1" thickBot="1" x14ac:dyDescent="0.3">
      <c r="A49" s="374" t="s">
        <v>800</v>
      </c>
      <c r="B49" s="375" t="s">
        <v>53</v>
      </c>
      <c r="C49" s="108" t="s">
        <v>177</v>
      </c>
      <c r="D49" s="109">
        <v>0</v>
      </c>
      <c r="E49" s="376" t="s">
        <v>798</v>
      </c>
      <c r="F49" s="377" t="s">
        <v>51</v>
      </c>
      <c r="G49" s="378" t="s">
        <v>52</v>
      </c>
      <c r="H49" s="378" t="s">
        <v>52</v>
      </c>
      <c r="I49" s="377" t="s">
        <v>52</v>
      </c>
      <c r="J49" s="378" t="s">
        <v>52</v>
      </c>
      <c r="K49" s="379"/>
      <c r="L49" s="379" t="s">
        <v>798</v>
      </c>
      <c r="M49" s="379" t="s">
        <v>821</v>
      </c>
      <c r="N49" s="379" t="s">
        <v>798</v>
      </c>
      <c r="O49" s="379" t="s">
        <v>798</v>
      </c>
      <c r="P49" s="379" t="s">
        <v>821</v>
      </c>
      <c r="Q49" s="380" t="s">
        <v>798</v>
      </c>
      <c r="R49" s="454">
        <v>0</v>
      </c>
      <c r="S49" s="380"/>
      <c r="T49" s="382" t="s">
        <v>57</v>
      </c>
    </row>
    <row r="50" spans="1:20" ht="13.5" customHeight="1" x14ac:dyDescent="0.25">
      <c r="A50" s="374" t="s">
        <v>801</v>
      </c>
      <c r="B50" s="375" t="s">
        <v>54</v>
      </c>
      <c r="C50" s="108" t="s">
        <v>178</v>
      </c>
      <c r="D50" s="109">
        <v>0.9</v>
      </c>
      <c r="E50" s="376" t="s">
        <v>798</v>
      </c>
      <c r="F50" s="377" t="s">
        <v>51</v>
      </c>
      <c r="G50" s="378" t="s">
        <v>52</v>
      </c>
      <c r="H50" s="378" t="s">
        <v>52</v>
      </c>
      <c r="I50" s="377" t="s">
        <v>52</v>
      </c>
      <c r="J50" s="378" t="s">
        <v>52</v>
      </c>
      <c r="K50" s="379"/>
      <c r="L50" s="379" t="s">
        <v>798</v>
      </c>
      <c r="M50" s="379" t="s">
        <v>821</v>
      </c>
      <c r="N50" s="379" t="s">
        <v>798</v>
      </c>
      <c r="O50" s="379" t="s">
        <v>798</v>
      </c>
      <c r="P50" s="379" t="s">
        <v>821</v>
      </c>
      <c r="Q50" s="382" t="s">
        <v>798</v>
      </c>
      <c r="R50" s="455">
        <v>0.2</v>
      </c>
      <c r="S50" s="380"/>
      <c r="T50" s="382"/>
    </row>
    <row r="51" spans="1:20" ht="13.5" customHeight="1" x14ac:dyDescent="0.25">
      <c r="A51" s="383" t="s">
        <v>822</v>
      </c>
      <c r="B51" s="384" t="s">
        <v>55</v>
      </c>
      <c r="C51" s="110" t="s">
        <v>179</v>
      </c>
      <c r="D51" s="111">
        <v>24.1</v>
      </c>
      <c r="E51" s="385" t="s">
        <v>798</v>
      </c>
      <c r="F51" s="386" t="s">
        <v>52</v>
      </c>
      <c r="G51" s="387" t="s">
        <v>52</v>
      </c>
      <c r="H51" s="387" t="s">
        <v>52</v>
      </c>
      <c r="I51" s="386" t="s">
        <v>52</v>
      </c>
      <c r="J51" s="387" t="s">
        <v>52</v>
      </c>
      <c r="K51" s="348"/>
      <c r="L51" s="348" t="s">
        <v>798</v>
      </c>
      <c r="M51" s="345" t="s">
        <v>798</v>
      </c>
      <c r="N51" s="348" t="s">
        <v>798</v>
      </c>
      <c r="O51" s="348" t="s">
        <v>798</v>
      </c>
      <c r="P51" s="348" t="s">
        <v>798</v>
      </c>
      <c r="Q51" s="382" t="s">
        <v>798</v>
      </c>
      <c r="R51" s="456">
        <v>22.5</v>
      </c>
      <c r="S51" s="345" t="s">
        <v>56</v>
      </c>
      <c r="T51" s="349"/>
    </row>
    <row r="52" spans="1:20" ht="13.5" customHeight="1" x14ac:dyDescent="0.25">
      <c r="A52" s="457" t="s">
        <v>811</v>
      </c>
      <c r="B52" s="389"/>
      <c r="C52" s="104">
        <v>35</v>
      </c>
      <c r="D52" s="105">
        <v>0.5</v>
      </c>
      <c r="E52" s="391"/>
      <c r="F52" s="392"/>
      <c r="G52" s="392"/>
      <c r="H52" s="392"/>
      <c r="I52" s="392"/>
      <c r="J52" s="458"/>
      <c r="K52" s="361"/>
      <c r="L52" s="361"/>
      <c r="M52" s="362"/>
      <c r="N52" s="361"/>
      <c r="O52" s="361"/>
      <c r="P52" s="361"/>
      <c r="Q52" s="451"/>
      <c r="R52" s="459">
        <v>0</v>
      </c>
      <c r="S52" s="362"/>
      <c r="T52" s="364"/>
    </row>
    <row r="53" spans="1:20" ht="13.5" customHeight="1" x14ac:dyDescent="0.25">
      <c r="A53" s="374" t="s">
        <v>823</v>
      </c>
      <c r="B53" s="375" t="s">
        <v>64</v>
      </c>
      <c r="C53" s="108" t="s">
        <v>180</v>
      </c>
      <c r="D53" s="109">
        <v>0.1</v>
      </c>
      <c r="E53" s="376" t="s">
        <v>798</v>
      </c>
      <c r="F53" s="377" t="s">
        <v>51</v>
      </c>
      <c r="G53" s="378" t="s">
        <v>52</v>
      </c>
      <c r="H53" s="378" t="s">
        <v>52</v>
      </c>
      <c r="I53" s="377" t="s">
        <v>52</v>
      </c>
      <c r="J53" s="378" t="s">
        <v>52</v>
      </c>
      <c r="K53" s="379"/>
      <c r="L53" s="379" t="s">
        <v>798</v>
      </c>
      <c r="M53" s="371" t="s">
        <v>821</v>
      </c>
      <c r="N53" s="371" t="s">
        <v>821</v>
      </c>
      <c r="O53" s="371" t="s">
        <v>821</v>
      </c>
      <c r="P53" s="371" t="s">
        <v>821</v>
      </c>
      <c r="Q53" s="382" t="s">
        <v>798</v>
      </c>
      <c r="R53" s="460">
        <v>0</v>
      </c>
      <c r="S53" s="380" t="s">
        <v>56</v>
      </c>
      <c r="T53" s="382"/>
    </row>
    <row r="54" spans="1:20" ht="13.5" customHeight="1" x14ac:dyDescent="0.25">
      <c r="A54" s="374" t="s">
        <v>824</v>
      </c>
      <c r="B54" s="461" t="s">
        <v>65</v>
      </c>
      <c r="C54" s="110" t="s">
        <v>181</v>
      </c>
      <c r="D54" s="109">
        <v>0.4</v>
      </c>
      <c r="E54" s="385" t="s">
        <v>798</v>
      </c>
      <c r="F54" s="386" t="s">
        <v>51</v>
      </c>
      <c r="G54" s="386" t="s">
        <v>52</v>
      </c>
      <c r="H54" s="462" t="s">
        <v>52</v>
      </c>
      <c r="I54" s="386" t="s">
        <v>52</v>
      </c>
      <c r="J54" s="387" t="s">
        <v>52</v>
      </c>
      <c r="K54" s="463"/>
      <c r="L54" s="345" t="s">
        <v>798</v>
      </c>
      <c r="M54" s="348" t="s">
        <v>821</v>
      </c>
      <c r="N54" s="348" t="s">
        <v>821</v>
      </c>
      <c r="O54" s="348" t="s">
        <v>821</v>
      </c>
      <c r="P54" s="348" t="s">
        <v>821</v>
      </c>
      <c r="Q54" s="463" t="s">
        <v>798</v>
      </c>
      <c r="R54" s="456">
        <v>0</v>
      </c>
      <c r="S54" s="345"/>
      <c r="T54" s="463"/>
    </row>
    <row r="55" spans="1:20" ht="24" customHeight="1" x14ac:dyDescent="0.25">
      <c r="A55" s="464" t="s">
        <v>825</v>
      </c>
      <c r="B55" s="390"/>
      <c r="C55" s="104">
        <v>2039</v>
      </c>
      <c r="D55" s="105">
        <v>29.9</v>
      </c>
      <c r="E55" s="391">
        <f>D55/100</f>
        <v>0.29899999999999999</v>
      </c>
      <c r="F55" s="394">
        <v>0</v>
      </c>
      <c r="G55" s="393"/>
      <c r="H55" s="393"/>
      <c r="I55" s="394"/>
      <c r="J55" s="395"/>
      <c r="K55" s="370"/>
      <c r="L55" s="370"/>
      <c r="M55" s="371"/>
      <c r="N55" s="370"/>
      <c r="O55" s="370"/>
      <c r="P55" s="370"/>
      <c r="Q55" s="373"/>
      <c r="R55" s="465">
        <v>25.2</v>
      </c>
      <c r="S55" s="362"/>
      <c r="T55" s="364"/>
    </row>
    <row r="56" spans="1:20" ht="13.5" customHeight="1" x14ac:dyDescent="0.25">
      <c r="A56" s="135" t="s">
        <v>804</v>
      </c>
      <c r="B56" s="398"/>
      <c r="C56" s="112">
        <f>1642+5</f>
        <v>1647</v>
      </c>
      <c r="D56" s="123">
        <f>D51+D53</f>
        <v>24.200000000000003</v>
      </c>
      <c r="E56" s="399">
        <f t="shared" ref="E56:E57" si="1">D56/100</f>
        <v>0.24200000000000002</v>
      </c>
      <c r="F56" s="400">
        <v>0</v>
      </c>
      <c r="G56" s="401"/>
      <c r="H56" s="401"/>
      <c r="I56" s="402"/>
      <c r="J56" s="401"/>
      <c r="K56" s="370"/>
      <c r="L56" s="370" t="s">
        <v>798</v>
      </c>
      <c r="M56" s="370" t="s">
        <v>798</v>
      </c>
      <c r="N56" s="370" t="s">
        <v>798</v>
      </c>
      <c r="O56" s="370" t="s">
        <v>798</v>
      </c>
      <c r="P56" s="370" t="s">
        <v>798</v>
      </c>
      <c r="Q56" s="466" t="s">
        <v>798</v>
      </c>
      <c r="R56" s="467">
        <v>22.5</v>
      </c>
      <c r="S56" s="371" t="s">
        <v>56</v>
      </c>
      <c r="T56" s="373"/>
    </row>
    <row r="57" spans="1:20" ht="13.5" customHeight="1" x14ac:dyDescent="0.25">
      <c r="A57" s="136" t="s">
        <v>805</v>
      </c>
      <c r="B57" s="405"/>
      <c r="C57" s="110">
        <f>2</f>
        <v>2</v>
      </c>
      <c r="D57" s="111">
        <f>D49</f>
        <v>0</v>
      </c>
      <c r="E57" s="468">
        <f t="shared" si="1"/>
        <v>0</v>
      </c>
      <c r="F57" s="469"/>
      <c r="G57" s="408"/>
      <c r="H57" s="408"/>
      <c r="I57" s="407"/>
      <c r="J57" s="409"/>
      <c r="K57" s="379"/>
      <c r="L57" s="379" t="s">
        <v>798</v>
      </c>
      <c r="M57" s="380" t="s">
        <v>821</v>
      </c>
      <c r="N57" s="379" t="s">
        <v>798</v>
      </c>
      <c r="O57" s="379" t="s">
        <v>798</v>
      </c>
      <c r="P57" s="348" t="s">
        <v>821</v>
      </c>
      <c r="Q57" s="470" t="s">
        <v>798</v>
      </c>
      <c r="R57" s="456">
        <v>0</v>
      </c>
      <c r="S57" s="345"/>
      <c r="T57" s="349" t="s">
        <v>57</v>
      </c>
    </row>
    <row r="58" spans="1:20" ht="25.2" x14ac:dyDescent="0.3">
      <c r="A58" s="389" t="s">
        <v>806</v>
      </c>
      <c r="B58" s="389"/>
      <c r="C58" s="104"/>
      <c r="D58" s="124"/>
      <c r="E58" s="411" t="s">
        <v>182</v>
      </c>
      <c r="F58" s="412" t="s">
        <v>58</v>
      </c>
      <c r="G58" s="411" t="s">
        <v>58</v>
      </c>
      <c r="H58" s="411" t="s">
        <v>58</v>
      </c>
      <c r="I58" s="412" t="s">
        <v>58</v>
      </c>
      <c r="J58" s="411" t="s">
        <v>58</v>
      </c>
      <c r="K58" s="352"/>
      <c r="L58" s="352"/>
      <c r="M58" s="351"/>
      <c r="N58" s="352"/>
      <c r="O58" s="352"/>
      <c r="P58" s="352"/>
      <c r="Q58" s="449"/>
      <c r="R58" s="471"/>
      <c r="S58" s="411"/>
      <c r="T58" s="414"/>
    </row>
    <row r="59" spans="1:20" ht="13.5" customHeight="1" x14ac:dyDescent="0.25">
      <c r="A59" s="358" t="s">
        <v>796</v>
      </c>
      <c r="B59" s="389"/>
      <c r="C59" s="104">
        <v>2845</v>
      </c>
      <c r="D59" s="105">
        <v>41.7</v>
      </c>
      <c r="E59" s="391"/>
      <c r="F59" s="392"/>
      <c r="G59" s="392"/>
      <c r="H59" s="392"/>
      <c r="I59" s="392"/>
      <c r="J59" s="392"/>
      <c r="K59" s="392"/>
      <c r="L59" s="392"/>
      <c r="M59" s="392"/>
      <c r="N59" s="392"/>
      <c r="O59" s="392"/>
      <c r="P59" s="392"/>
      <c r="Q59" s="472"/>
      <c r="R59" s="459">
        <v>20</v>
      </c>
      <c r="S59" s="380"/>
      <c r="T59" s="382"/>
    </row>
    <row r="60" spans="1:20" ht="13.5" customHeight="1" x14ac:dyDescent="0.25">
      <c r="A60" s="374" t="s">
        <v>800</v>
      </c>
      <c r="B60" s="375" t="s">
        <v>53</v>
      </c>
      <c r="C60" s="108">
        <v>247</v>
      </c>
      <c r="D60" s="109">
        <v>3.6</v>
      </c>
      <c r="E60" s="454" t="s">
        <v>59</v>
      </c>
      <c r="F60" s="454" t="s">
        <v>59</v>
      </c>
      <c r="G60" s="454" t="s">
        <v>52</v>
      </c>
      <c r="H60" s="454" t="s">
        <v>52</v>
      </c>
      <c r="I60" s="454" t="s">
        <v>52</v>
      </c>
      <c r="J60" s="454" t="s">
        <v>52</v>
      </c>
      <c r="K60" s="417"/>
      <c r="L60" s="433"/>
      <c r="M60" s="417"/>
      <c r="N60" s="433"/>
      <c r="O60" s="433"/>
      <c r="P60" s="433"/>
      <c r="Q60" s="418"/>
      <c r="R60" s="460">
        <v>2.2999999999999998</v>
      </c>
      <c r="S60" s="417"/>
      <c r="T60" s="418"/>
    </row>
    <row r="61" spans="1:20" ht="13.5" customHeight="1" x14ac:dyDescent="0.25">
      <c r="A61" s="374" t="s">
        <v>801</v>
      </c>
      <c r="B61" s="375" t="s">
        <v>54</v>
      </c>
      <c r="C61" s="108">
        <v>393</v>
      </c>
      <c r="D61" s="109">
        <v>5.8</v>
      </c>
      <c r="E61" s="454" t="s">
        <v>59</v>
      </c>
      <c r="F61" s="454" t="s">
        <v>59</v>
      </c>
      <c r="G61" s="454" t="s">
        <v>52</v>
      </c>
      <c r="H61" s="454" t="s">
        <v>52</v>
      </c>
      <c r="I61" s="454" t="s">
        <v>52</v>
      </c>
      <c r="J61" s="454" t="s">
        <v>52</v>
      </c>
      <c r="K61" s="417"/>
      <c r="L61" s="433"/>
      <c r="M61" s="417"/>
      <c r="N61" s="433"/>
      <c r="O61" s="433"/>
      <c r="P61" s="433"/>
      <c r="Q61" s="418"/>
      <c r="R61" s="460">
        <v>5.5</v>
      </c>
      <c r="S61" s="417"/>
      <c r="T61" s="418"/>
    </row>
    <row r="62" spans="1:20" ht="13.5" customHeight="1" x14ac:dyDescent="0.25">
      <c r="A62" s="473" t="s">
        <v>822</v>
      </c>
      <c r="B62" s="375" t="s">
        <v>55</v>
      </c>
      <c r="C62" s="108">
        <v>1001</v>
      </c>
      <c r="D62" s="109">
        <v>14.7</v>
      </c>
      <c r="E62" s="376" t="s">
        <v>59</v>
      </c>
      <c r="F62" s="474" t="s">
        <v>52</v>
      </c>
      <c r="G62" s="474" t="s">
        <v>52</v>
      </c>
      <c r="H62" s="474" t="s">
        <v>52</v>
      </c>
      <c r="I62" s="474" t="s">
        <v>52</v>
      </c>
      <c r="J62" s="474" t="s">
        <v>52</v>
      </c>
      <c r="K62" s="433"/>
      <c r="L62" s="433"/>
      <c r="M62" s="417"/>
      <c r="N62" s="433"/>
      <c r="O62" s="433"/>
      <c r="P62" s="433"/>
      <c r="Q62" s="418"/>
      <c r="R62" s="460">
        <v>12.2</v>
      </c>
      <c r="S62" s="417"/>
      <c r="T62" s="418"/>
    </row>
    <row r="63" spans="1:20" ht="13.5" customHeight="1" thickBot="1" x14ac:dyDescent="0.3">
      <c r="A63" s="374" t="s">
        <v>826</v>
      </c>
      <c r="B63" s="375" t="s">
        <v>60</v>
      </c>
      <c r="C63" s="108">
        <v>1164</v>
      </c>
      <c r="D63" s="109">
        <v>17</v>
      </c>
      <c r="E63" s="376" t="s">
        <v>59</v>
      </c>
      <c r="F63" s="474" t="s">
        <v>52</v>
      </c>
      <c r="G63" s="474" t="s">
        <v>52</v>
      </c>
      <c r="H63" s="474" t="s">
        <v>52</v>
      </c>
      <c r="I63" s="474" t="s">
        <v>52</v>
      </c>
      <c r="J63" s="474" t="s">
        <v>52</v>
      </c>
      <c r="K63" s="418"/>
      <c r="L63" s="418"/>
      <c r="M63" s="418"/>
      <c r="N63" s="418"/>
      <c r="O63" s="418"/>
      <c r="P63" s="418"/>
      <c r="Q63" s="418"/>
      <c r="R63" s="475"/>
      <c r="S63" s="418"/>
      <c r="T63" s="418"/>
    </row>
    <row r="64" spans="1:20" ht="13.5" customHeight="1" x14ac:dyDescent="0.25">
      <c r="A64" s="383" t="s">
        <v>827</v>
      </c>
      <c r="B64" s="375" t="s">
        <v>61</v>
      </c>
      <c r="C64" s="108">
        <v>40</v>
      </c>
      <c r="D64" s="109">
        <v>0.6</v>
      </c>
      <c r="E64" s="376" t="s">
        <v>59</v>
      </c>
      <c r="F64" s="474" t="s">
        <v>52</v>
      </c>
      <c r="G64" s="474" t="s">
        <v>52</v>
      </c>
      <c r="H64" s="474" t="s">
        <v>52</v>
      </c>
      <c r="I64" s="474" t="s">
        <v>52</v>
      </c>
      <c r="J64" s="474" t="s">
        <v>52</v>
      </c>
      <c r="K64" s="476"/>
      <c r="L64" s="476"/>
      <c r="M64" s="476"/>
      <c r="N64" s="476"/>
      <c r="O64" s="476"/>
      <c r="P64" s="476"/>
      <c r="Q64" s="476"/>
      <c r="R64" s="477"/>
      <c r="S64" s="476"/>
      <c r="T64" s="476"/>
    </row>
    <row r="65" spans="1:22" ht="13.5" customHeight="1" x14ac:dyDescent="0.25">
      <c r="A65" s="358" t="s">
        <v>811</v>
      </c>
      <c r="B65" s="390"/>
      <c r="C65" s="104">
        <v>1327</v>
      </c>
      <c r="D65" s="105">
        <v>19.5</v>
      </c>
      <c r="E65" s="391"/>
      <c r="F65" s="392"/>
      <c r="G65" s="392"/>
      <c r="H65" s="392"/>
      <c r="I65" s="392"/>
      <c r="J65" s="392"/>
      <c r="K65" s="392"/>
      <c r="L65" s="392"/>
      <c r="M65" s="392"/>
      <c r="N65" s="392"/>
      <c r="O65" s="392"/>
      <c r="P65" s="392"/>
      <c r="Q65" s="472"/>
      <c r="R65" s="478">
        <v>17.3</v>
      </c>
      <c r="S65" s="380"/>
      <c r="T65" s="382"/>
    </row>
    <row r="66" spans="1:22" ht="13.5" customHeight="1" x14ac:dyDescent="0.25">
      <c r="A66" s="365" t="s">
        <v>812</v>
      </c>
      <c r="B66" s="366" t="s">
        <v>174</v>
      </c>
      <c r="C66" s="108">
        <v>0</v>
      </c>
      <c r="D66" s="109">
        <v>0</v>
      </c>
      <c r="E66" s="376" t="s">
        <v>59</v>
      </c>
      <c r="F66" s="474" t="s">
        <v>59</v>
      </c>
      <c r="G66" s="474" t="s">
        <v>52</v>
      </c>
      <c r="H66" s="474" t="s">
        <v>59</v>
      </c>
      <c r="I66" s="474" t="s">
        <v>52</v>
      </c>
      <c r="J66" s="474" t="s">
        <v>52</v>
      </c>
      <c r="K66" s="479"/>
      <c r="L66" s="479"/>
      <c r="M66" s="479"/>
      <c r="N66" s="479"/>
      <c r="O66" s="479"/>
      <c r="P66" s="479"/>
      <c r="Q66" s="418"/>
      <c r="R66" s="454">
        <v>0.1</v>
      </c>
      <c r="S66" s="380"/>
      <c r="T66" s="382"/>
    </row>
    <row r="67" spans="1:22" ht="13.5" customHeight="1" x14ac:dyDescent="0.25">
      <c r="A67" s="374" t="s">
        <v>828</v>
      </c>
      <c r="B67" s="480" t="s">
        <v>183</v>
      </c>
      <c r="C67" s="108">
        <v>21</v>
      </c>
      <c r="D67" s="109">
        <v>0.3</v>
      </c>
      <c r="E67" s="376" t="s">
        <v>59</v>
      </c>
      <c r="F67" s="474" t="s">
        <v>59</v>
      </c>
      <c r="G67" s="474" t="s">
        <v>52</v>
      </c>
      <c r="H67" s="474" t="s">
        <v>59</v>
      </c>
      <c r="I67" s="474" t="s">
        <v>52</v>
      </c>
      <c r="J67" s="474" t="s">
        <v>52</v>
      </c>
      <c r="K67" s="433"/>
      <c r="L67" s="433"/>
      <c r="M67" s="417"/>
      <c r="N67" s="433"/>
      <c r="O67" s="433"/>
      <c r="P67" s="433"/>
      <c r="Q67" s="418"/>
      <c r="R67" s="454">
        <v>0</v>
      </c>
      <c r="S67" s="417"/>
      <c r="T67" s="418"/>
    </row>
    <row r="68" spans="1:22" ht="13.5" customHeight="1" x14ac:dyDescent="0.25">
      <c r="A68" s="374" t="s">
        <v>829</v>
      </c>
      <c r="B68" s="375" t="s">
        <v>184</v>
      </c>
      <c r="C68" s="108">
        <v>1</v>
      </c>
      <c r="D68" s="109">
        <v>0</v>
      </c>
      <c r="E68" s="376" t="s">
        <v>59</v>
      </c>
      <c r="F68" s="474" t="s">
        <v>59</v>
      </c>
      <c r="G68" s="474" t="s">
        <v>52</v>
      </c>
      <c r="H68" s="474" t="s">
        <v>52</v>
      </c>
      <c r="I68" s="474" t="s">
        <v>52</v>
      </c>
      <c r="J68" s="474" t="s">
        <v>52</v>
      </c>
      <c r="K68" s="433"/>
      <c r="L68" s="433"/>
      <c r="M68" s="417"/>
      <c r="N68" s="433"/>
      <c r="O68" s="433"/>
      <c r="P68" s="433"/>
      <c r="Q68" s="418"/>
      <c r="R68" s="454">
        <v>0.1</v>
      </c>
      <c r="S68" s="417"/>
      <c r="T68" s="418"/>
    </row>
    <row r="69" spans="1:22" ht="13.5" customHeight="1" x14ac:dyDescent="0.25">
      <c r="A69" s="374" t="s">
        <v>824</v>
      </c>
      <c r="B69" s="375" t="s">
        <v>65</v>
      </c>
      <c r="C69" s="108">
        <v>1305</v>
      </c>
      <c r="D69" s="109">
        <v>19.2</v>
      </c>
      <c r="E69" s="380" t="s">
        <v>59</v>
      </c>
      <c r="F69" s="379" t="s">
        <v>59</v>
      </c>
      <c r="G69" s="380" t="s">
        <v>52</v>
      </c>
      <c r="H69" s="380" t="s">
        <v>52</v>
      </c>
      <c r="I69" s="379" t="s">
        <v>52</v>
      </c>
      <c r="J69" s="380" t="s">
        <v>52</v>
      </c>
      <c r="K69" s="433"/>
      <c r="L69" s="433"/>
      <c r="M69" s="417"/>
      <c r="N69" s="433"/>
      <c r="O69" s="433"/>
      <c r="P69" s="433"/>
      <c r="Q69" s="418"/>
      <c r="R69" s="454">
        <v>17.100000000000001</v>
      </c>
      <c r="S69" s="417"/>
      <c r="T69" s="418"/>
    </row>
    <row r="70" spans="1:22" ht="13.5" customHeight="1" x14ac:dyDescent="0.25">
      <c r="A70" s="358" t="s">
        <v>830</v>
      </c>
      <c r="B70" s="390"/>
      <c r="C70" s="104">
        <v>10</v>
      </c>
      <c r="D70" s="105">
        <v>0.1</v>
      </c>
      <c r="E70" s="391"/>
      <c r="F70" s="392"/>
      <c r="G70" s="392"/>
      <c r="H70" s="392"/>
      <c r="I70" s="392"/>
      <c r="J70" s="392"/>
      <c r="K70" s="392"/>
      <c r="L70" s="392"/>
      <c r="M70" s="392"/>
      <c r="N70" s="392"/>
      <c r="O70" s="392"/>
      <c r="P70" s="392"/>
      <c r="Q70" s="472"/>
      <c r="R70" s="478">
        <v>0.1</v>
      </c>
      <c r="S70" s="380"/>
      <c r="T70" s="382"/>
    </row>
    <row r="71" spans="1:22" ht="13.5" customHeight="1" x14ac:dyDescent="0.25">
      <c r="A71" s="365" t="s">
        <v>831</v>
      </c>
      <c r="B71" s="366" t="s">
        <v>185</v>
      </c>
      <c r="C71" s="106">
        <v>10</v>
      </c>
      <c r="D71" s="107">
        <v>0.1</v>
      </c>
      <c r="E71" s="481" t="s">
        <v>59</v>
      </c>
      <c r="F71" s="482" t="s">
        <v>59</v>
      </c>
      <c r="G71" s="482" t="s">
        <v>52</v>
      </c>
      <c r="H71" s="482" t="s">
        <v>52</v>
      </c>
      <c r="I71" s="482" t="s">
        <v>52</v>
      </c>
      <c r="J71" s="482" t="s">
        <v>52</v>
      </c>
      <c r="K71" s="433"/>
      <c r="L71" s="433"/>
      <c r="M71" s="417"/>
      <c r="N71" s="433"/>
      <c r="O71" s="433"/>
      <c r="P71" s="433"/>
      <c r="Q71" s="418"/>
      <c r="R71" s="483">
        <v>0.1</v>
      </c>
      <c r="S71" s="417"/>
      <c r="T71" s="418"/>
    </row>
    <row r="72" spans="1:22" ht="25.2" x14ac:dyDescent="0.25">
      <c r="A72" s="389" t="s">
        <v>832</v>
      </c>
      <c r="B72" s="362"/>
      <c r="C72" s="104">
        <v>4182</v>
      </c>
      <c r="D72" s="105">
        <v>61.3</v>
      </c>
      <c r="E72" s="391">
        <f t="shared" ref="E72:E73" si="2">D72/100</f>
        <v>0.61299999999999999</v>
      </c>
      <c r="F72" s="392">
        <v>0</v>
      </c>
      <c r="G72" s="392"/>
      <c r="H72" s="392">
        <v>0</v>
      </c>
      <c r="I72" s="392"/>
      <c r="J72" s="392"/>
      <c r="K72" s="392"/>
      <c r="L72" s="392"/>
      <c r="M72" s="392"/>
      <c r="N72" s="392"/>
      <c r="O72" s="392"/>
      <c r="P72" s="392"/>
      <c r="Q72" s="413"/>
      <c r="R72" s="484">
        <v>37.4</v>
      </c>
      <c r="S72" s="417"/>
      <c r="T72" s="418"/>
    </row>
    <row r="73" spans="1:22" ht="13.5" customHeight="1" x14ac:dyDescent="0.25">
      <c r="A73" s="426" t="s">
        <v>833</v>
      </c>
      <c r="B73" s="351"/>
      <c r="C73" s="116">
        <v>6221</v>
      </c>
      <c r="D73" s="105">
        <v>91.2</v>
      </c>
      <c r="E73" s="391">
        <f t="shared" si="2"/>
        <v>0.91200000000000003</v>
      </c>
      <c r="F73" s="392">
        <v>0</v>
      </c>
      <c r="G73" s="392"/>
      <c r="H73" s="392">
        <v>0</v>
      </c>
      <c r="I73" s="392"/>
      <c r="J73" s="395"/>
      <c r="K73" s="427"/>
      <c r="L73" s="427"/>
      <c r="M73" s="427"/>
      <c r="N73" s="427"/>
      <c r="O73" s="427"/>
      <c r="P73" s="427"/>
      <c r="Q73" s="413"/>
      <c r="R73" s="428">
        <v>62.6</v>
      </c>
      <c r="S73" s="429"/>
      <c r="T73" s="429"/>
    </row>
    <row r="74" spans="1:22" ht="13.5" customHeight="1" x14ac:dyDescent="0.25">
      <c r="A74" s="430" t="s">
        <v>834</v>
      </c>
      <c r="B74" s="351"/>
      <c r="C74" s="116"/>
      <c r="D74" s="117"/>
      <c r="E74" s="417"/>
      <c r="F74" s="433"/>
      <c r="G74" s="417"/>
      <c r="H74" s="485"/>
      <c r="I74" s="433"/>
      <c r="J74" s="417"/>
      <c r="K74" s="433"/>
      <c r="L74" s="433"/>
      <c r="M74" s="417"/>
      <c r="N74" s="433"/>
      <c r="O74" s="433"/>
      <c r="P74" s="433"/>
      <c r="Q74" s="418"/>
      <c r="R74" s="418"/>
      <c r="S74" s="417"/>
      <c r="T74" s="418"/>
    </row>
    <row r="75" spans="1:22" ht="13.5" customHeight="1" x14ac:dyDescent="0.25">
      <c r="A75" s="486" t="s">
        <v>835</v>
      </c>
      <c r="B75" s="417"/>
      <c r="C75" s="118">
        <v>598</v>
      </c>
      <c r="D75" s="119">
        <v>8.8000000000000007</v>
      </c>
      <c r="E75" s="417"/>
      <c r="F75" s="433"/>
      <c r="G75" s="417"/>
      <c r="H75" s="417"/>
      <c r="I75" s="433"/>
      <c r="J75" s="417"/>
      <c r="K75" s="433"/>
      <c r="L75" s="433"/>
      <c r="M75" s="417"/>
      <c r="N75" s="433"/>
      <c r="O75" s="433"/>
      <c r="P75" s="433"/>
      <c r="Q75" s="418"/>
      <c r="R75" s="418"/>
      <c r="S75" s="417"/>
      <c r="T75" s="418"/>
    </row>
    <row r="76" spans="1:22" ht="13.5" customHeight="1" thickBot="1" x14ac:dyDescent="0.3">
      <c r="A76" s="435" t="s">
        <v>817</v>
      </c>
      <c r="B76" s="487"/>
      <c r="C76" s="116" t="s">
        <v>186</v>
      </c>
      <c r="D76" s="121">
        <v>100</v>
      </c>
      <c r="E76" s="417"/>
      <c r="F76" s="433"/>
      <c r="G76" s="417"/>
      <c r="H76" s="417"/>
      <c r="I76" s="433"/>
      <c r="J76" s="417"/>
      <c r="K76" s="433"/>
      <c r="L76" s="433"/>
      <c r="M76" s="417"/>
      <c r="N76" s="433"/>
      <c r="O76" s="433"/>
      <c r="P76" s="433"/>
      <c r="Q76" s="418"/>
      <c r="R76" s="418"/>
      <c r="S76" s="417"/>
      <c r="T76" s="418"/>
    </row>
    <row r="77" spans="1:22" ht="6.75" customHeight="1" thickBot="1" x14ac:dyDescent="0.3">
      <c r="A77" s="442"/>
      <c r="B77" s="442"/>
      <c r="C77" s="488"/>
      <c r="D77" s="442"/>
      <c r="E77" s="442"/>
      <c r="F77" s="442"/>
      <c r="G77" s="442"/>
      <c r="H77" s="442"/>
      <c r="I77" s="442"/>
      <c r="J77" s="442"/>
      <c r="K77" s="442"/>
      <c r="L77" s="442"/>
      <c r="M77" s="443"/>
      <c r="N77" s="442"/>
      <c r="O77" s="442"/>
      <c r="P77" s="442"/>
      <c r="Q77" s="442"/>
      <c r="R77" s="442"/>
      <c r="S77" s="442"/>
      <c r="T77" s="442"/>
    </row>
    <row r="78" spans="1:22" ht="6.75" customHeight="1" thickTop="1" x14ac:dyDescent="0.25">
      <c r="A78" s="444"/>
      <c r="B78" s="444"/>
      <c r="C78" s="444"/>
      <c r="D78" s="444"/>
      <c r="E78" s="444"/>
      <c r="F78" s="444"/>
      <c r="G78" s="444"/>
      <c r="H78" s="444"/>
      <c r="I78" s="444"/>
      <c r="J78" s="444"/>
      <c r="K78" s="444"/>
      <c r="L78" s="444"/>
      <c r="M78" s="444"/>
      <c r="N78" s="444"/>
      <c r="O78" s="444"/>
      <c r="P78" s="444"/>
      <c r="Q78" s="444"/>
      <c r="R78" s="444"/>
      <c r="S78" s="444"/>
      <c r="T78" s="444"/>
    </row>
    <row r="79" spans="1:22" ht="55.5" customHeight="1" x14ac:dyDescent="0.25">
      <c r="A79" s="591" t="s">
        <v>901</v>
      </c>
      <c r="B79" s="591"/>
      <c r="C79" s="591"/>
      <c r="D79" s="591"/>
      <c r="E79" s="591"/>
      <c r="F79" s="591"/>
      <c r="G79" s="591"/>
      <c r="H79" s="591"/>
      <c r="I79" s="591"/>
      <c r="J79" s="591"/>
      <c r="K79" s="591"/>
      <c r="L79" s="591"/>
      <c r="M79" s="591"/>
      <c r="N79" s="591"/>
      <c r="O79" s="591"/>
      <c r="P79" s="591"/>
      <c r="Q79" s="591"/>
      <c r="R79" s="591"/>
      <c r="S79" s="591"/>
      <c r="T79" s="591"/>
    </row>
    <row r="80" spans="1:22" x14ac:dyDescent="0.25">
      <c r="A80" s="134"/>
      <c r="B80" s="134"/>
      <c r="C80" s="134"/>
      <c r="D80" s="134"/>
      <c r="E80" s="134"/>
      <c r="F80" s="134"/>
      <c r="G80" s="134"/>
      <c r="H80" s="134"/>
      <c r="I80" s="134"/>
      <c r="J80" s="134"/>
      <c r="K80" s="134"/>
      <c r="L80" s="134"/>
      <c r="M80" s="134"/>
      <c r="N80" s="134"/>
      <c r="O80" s="134"/>
      <c r="P80" s="134"/>
      <c r="Q80" s="134"/>
      <c r="R80" s="134"/>
      <c r="S80" s="134"/>
      <c r="T80" s="134"/>
      <c r="U80" s="134"/>
      <c r="V80" s="134"/>
    </row>
    <row r="81" spans="1:20" ht="27.75" customHeight="1" thickBot="1" x14ac:dyDescent="0.3">
      <c r="A81" s="592" t="s">
        <v>836</v>
      </c>
      <c r="B81" s="592"/>
      <c r="C81" s="592"/>
      <c r="D81" s="592"/>
      <c r="E81" s="592"/>
      <c r="F81" s="592"/>
      <c r="G81" s="592"/>
      <c r="H81" s="592"/>
      <c r="I81" s="592"/>
      <c r="J81" s="592"/>
      <c r="K81" s="592"/>
      <c r="L81" s="592"/>
      <c r="M81" s="592"/>
      <c r="N81" s="592"/>
      <c r="O81" s="592"/>
      <c r="P81" s="592"/>
      <c r="Q81" s="592"/>
      <c r="R81" s="592"/>
      <c r="S81" s="592"/>
      <c r="T81" s="592"/>
    </row>
    <row r="82" spans="1:20" s="206" customFormat="1" ht="6.75" customHeight="1" thickTop="1" x14ac:dyDescent="0.3">
      <c r="A82" s="326"/>
      <c r="B82" s="326"/>
      <c r="C82" s="327"/>
      <c r="D82" s="327"/>
      <c r="E82" s="326"/>
      <c r="F82" s="326"/>
      <c r="G82" s="326"/>
      <c r="H82" s="326"/>
      <c r="I82" s="326"/>
      <c r="J82" s="326"/>
      <c r="K82" s="326"/>
      <c r="L82" s="326"/>
      <c r="M82" s="326"/>
      <c r="N82" s="326"/>
      <c r="O82" s="326"/>
      <c r="P82" s="326"/>
      <c r="Q82" s="326"/>
      <c r="R82" s="326"/>
      <c r="S82" s="326"/>
      <c r="T82" s="326"/>
    </row>
    <row r="83" spans="1:20" s="206" customFormat="1" ht="18.75" customHeight="1" thickBot="1" x14ac:dyDescent="0.35">
      <c r="A83" s="328"/>
      <c r="B83" s="445"/>
      <c r="C83" s="593">
        <v>2023</v>
      </c>
      <c r="D83" s="587"/>
      <c r="E83" s="588" t="s">
        <v>776</v>
      </c>
      <c r="F83" s="588"/>
      <c r="G83" s="588"/>
      <c r="H83" s="588"/>
      <c r="I83" s="588"/>
      <c r="J83" s="589"/>
      <c r="K83" s="590" t="s">
        <v>777</v>
      </c>
      <c r="L83" s="588"/>
      <c r="M83" s="588"/>
      <c r="N83" s="588"/>
      <c r="O83" s="588"/>
      <c r="P83" s="588"/>
      <c r="Q83" s="329"/>
      <c r="R83" s="330">
        <v>2022</v>
      </c>
      <c r="S83" s="489"/>
      <c r="T83" s="490"/>
    </row>
    <row r="84" spans="1:20" s="206" customFormat="1" ht="40.5" customHeight="1" thickBot="1" x14ac:dyDescent="0.35">
      <c r="A84" s="332" t="s">
        <v>778</v>
      </c>
      <c r="B84" s="333" t="s">
        <v>25</v>
      </c>
      <c r="C84" s="94" t="s">
        <v>66</v>
      </c>
      <c r="D84" s="95" t="s">
        <v>837</v>
      </c>
      <c r="E84" s="334" t="s">
        <v>781</v>
      </c>
      <c r="F84" s="334" t="s">
        <v>782</v>
      </c>
      <c r="G84" s="334" t="s">
        <v>783</v>
      </c>
      <c r="H84" s="334" t="s">
        <v>784</v>
      </c>
      <c r="I84" s="334" t="s">
        <v>785</v>
      </c>
      <c r="J84" s="335" t="s">
        <v>786</v>
      </c>
      <c r="K84" s="336" t="s">
        <v>781</v>
      </c>
      <c r="L84" s="334" t="s">
        <v>782</v>
      </c>
      <c r="M84" s="334" t="s">
        <v>783</v>
      </c>
      <c r="N84" s="334" t="s">
        <v>784</v>
      </c>
      <c r="O84" s="334" t="s">
        <v>785</v>
      </c>
      <c r="P84" s="335" t="s">
        <v>786</v>
      </c>
      <c r="Q84" s="337" t="s">
        <v>787</v>
      </c>
      <c r="R84" s="337" t="s">
        <v>838</v>
      </c>
      <c r="S84" s="335" t="s">
        <v>789</v>
      </c>
      <c r="T84" s="334" t="s">
        <v>790</v>
      </c>
    </row>
    <row r="85" spans="1:20" s="206" customFormat="1" ht="12.6" x14ac:dyDescent="0.3">
      <c r="A85" s="446" t="s">
        <v>26</v>
      </c>
      <c r="B85" s="328" t="s">
        <v>27</v>
      </c>
      <c r="C85" s="96" t="s">
        <v>28</v>
      </c>
      <c r="D85" s="97" t="s">
        <v>29</v>
      </c>
      <c r="E85" s="341" t="s">
        <v>30</v>
      </c>
      <c r="F85" s="342" t="s">
        <v>31</v>
      </c>
      <c r="G85" s="342" t="s">
        <v>32</v>
      </c>
      <c r="H85" s="341" t="s">
        <v>33</v>
      </c>
      <c r="I85" s="342" t="s">
        <v>34</v>
      </c>
      <c r="J85" s="341" t="s">
        <v>35</v>
      </c>
      <c r="K85" s="343" t="s">
        <v>36</v>
      </c>
      <c r="L85" s="343" t="s">
        <v>37</v>
      </c>
      <c r="M85" s="341" t="s">
        <v>38</v>
      </c>
      <c r="N85" s="343" t="s">
        <v>39</v>
      </c>
      <c r="O85" s="343" t="s">
        <v>40</v>
      </c>
      <c r="P85" s="343" t="s">
        <v>41</v>
      </c>
      <c r="Q85" s="342" t="s">
        <v>42</v>
      </c>
      <c r="R85" s="491" t="s">
        <v>43</v>
      </c>
      <c r="S85" s="341" t="s">
        <v>44</v>
      </c>
      <c r="T85" s="342" t="s">
        <v>45</v>
      </c>
    </row>
    <row r="86" spans="1:20" s="206" customFormat="1" ht="13.8" x14ac:dyDescent="0.3">
      <c r="A86" s="344"/>
      <c r="B86" s="345"/>
      <c r="C86" s="98" t="s">
        <v>46</v>
      </c>
      <c r="D86" s="99" t="s">
        <v>47</v>
      </c>
      <c r="E86" s="345" t="s">
        <v>791</v>
      </c>
      <c r="F86" s="347" t="s">
        <v>792</v>
      </c>
      <c r="G86" s="347" t="s">
        <v>792</v>
      </c>
      <c r="H86" s="347" t="s">
        <v>792</v>
      </c>
      <c r="I86" s="347" t="s">
        <v>792</v>
      </c>
      <c r="J86" s="347" t="s">
        <v>792</v>
      </c>
      <c r="K86" s="348" t="s">
        <v>793</v>
      </c>
      <c r="L86" s="348" t="s">
        <v>793</v>
      </c>
      <c r="M86" s="348" t="s">
        <v>793</v>
      </c>
      <c r="N86" s="348" t="s">
        <v>793</v>
      </c>
      <c r="O86" s="348" t="s">
        <v>793</v>
      </c>
      <c r="P86" s="348" t="s">
        <v>793</v>
      </c>
      <c r="Q86" s="463" t="s">
        <v>793</v>
      </c>
      <c r="R86" s="492" t="s">
        <v>47</v>
      </c>
      <c r="S86" s="345" t="s">
        <v>48</v>
      </c>
      <c r="T86" s="349" t="s">
        <v>49</v>
      </c>
    </row>
    <row r="87" spans="1:20" s="206" customFormat="1" ht="13.5" customHeight="1" x14ac:dyDescent="0.3">
      <c r="A87" s="426" t="s">
        <v>794</v>
      </c>
      <c r="B87" s="351"/>
      <c r="C87" s="100"/>
      <c r="D87" s="101"/>
      <c r="E87" s="351"/>
      <c r="F87" s="352"/>
      <c r="G87" s="351"/>
      <c r="H87" s="351"/>
      <c r="I87" s="352"/>
      <c r="J87" s="351"/>
      <c r="K87" s="352"/>
      <c r="L87" s="352"/>
      <c r="M87" s="351"/>
      <c r="N87" s="352"/>
      <c r="O87" s="352"/>
      <c r="P87" s="352"/>
      <c r="Q87" s="353"/>
      <c r="R87" s="493"/>
      <c r="S87" s="351"/>
      <c r="T87" s="353"/>
    </row>
    <row r="88" spans="1:20" s="206" customFormat="1" ht="13.5" customHeight="1" x14ac:dyDescent="0.3">
      <c r="A88" s="354" t="s">
        <v>795</v>
      </c>
      <c r="B88" s="355"/>
      <c r="C88" s="102"/>
      <c r="D88" s="103"/>
      <c r="E88" s="355"/>
      <c r="F88" s="356"/>
      <c r="G88" s="355"/>
      <c r="H88" s="355"/>
      <c r="I88" s="356"/>
      <c r="J88" s="355"/>
      <c r="K88" s="356"/>
      <c r="L88" s="356"/>
      <c r="M88" s="355"/>
      <c r="N88" s="356"/>
      <c r="O88" s="356"/>
      <c r="P88" s="356"/>
      <c r="Q88" s="357"/>
      <c r="R88" s="494"/>
      <c r="S88" s="355"/>
      <c r="T88" s="357"/>
    </row>
    <row r="89" spans="1:20" s="206" customFormat="1" ht="13.5" customHeight="1" x14ac:dyDescent="0.3">
      <c r="A89" s="358" t="s">
        <v>796</v>
      </c>
      <c r="B89" s="359"/>
      <c r="C89" s="125">
        <v>420</v>
      </c>
      <c r="D89" s="105">
        <v>14.7</v>
      </c>
      <c r="E89" s="360"/>
      <c r="F89" s="361"/>
      <c r="G89" s="362"/>
      <c r="H89" s="362"/>
      <c r="I89" s="361"/>
      <c r="J89" s="362"/>
      <c r="K89" s="361"/>
      <c r="L89" s="361"/>
      <c r="M89" s="362"/>
      <c r="N89" s="361"/>
      <c r="O89" s="361"/>
      <c r="P89" s="361"/>
      <c r="Q89" s="364"/>
      <c r="R89" s="459">
        <v>11.4</v>
      </c>
      <c r="S89" s="362"/>
      <c r="T89" s="364"/>
    </row>
    <row r="90" spans="1:20" s="206" customFormat="1" ht="13.5" customHeight="1" x14ac:dyDescent="0.3">
      <c r="A90" s="365" t="s">
        <v>797</v>
      </c>
      <c r="B90" s="366" t="s">
        <v>50</v>
      </c>
      <c r="C90" s="126" t="s">
        <v>67</v>
      </c>
      <c r="D90" s="107">
        <v>1</v>
      </c>
      <c r="E90" s="367" t="s">
        <v>798</v>
      </c>
      <c r="F90" s="368" t="s">
        <v>51</v>
      </c>
      <c r="G90" s="369" t="s">
        <v>52</v>
      </c>
      <c r="H90" s="369" t="s">
        <v>52</v>
      </c>
      <c r="I90" s="368" t="s">
        <v>52</v>
      </c>
      <c r="J90" s="369" t="s">
        <v>52</v>
      </c>
      <c r="K90" s="370"/>
      <c r="L90" s="370" t="s">
        <v>798</v>
      </c>
      <c r="M90" s="371" t="s">
        <v>821</v>
      </c>
      <c r="N90" s="371" t="s">
        <v>821</v>
      </c>
      <c r="O90" s="370" t="s">
        <v>798</v>
      </c>
      <c r="P90" s="371" t="s">
        <v>821</v>
      </c>
      <c r="Q90" s="373" t="s">
        <v>798</v>
      </c>
      <c r="R90" s="467">
        <v>1</v>
      </c>
      <c r="S90" s="371"/>
      <c r="T90" s="373"/>
    </row>
    <row r="91" spans="1:20" s="206" customFormat="1" ht="13.5" customHeight="1" x14ac:dyDescent="0.3">
      <c r="A91" s="374" t="s">
        <v>800</v>
      </c>
      <c r="B91" s="375" t="s">
        <v>53</v>
      </c>
      <c r="C91" s="127" t="s">
        <v>187</v>
      </c>
      <c r="D91" s="109">
        <v>2.7</v>
      </c>
      <c r="E91" s="376" t="s">
        <v>798</v>
      </c>
      <c r="F91" s="377" t="s">
        <v>51</v>
      </c>
      <c r="G91" s="378" t="s">
        <v>52</v>
      </c>
      <c r="H91" s="378" t="s">
        <v>52</v>
      </c>
      <c r="I91" s="377" t="s">
        <v>52</v>
      </c>
      <c r="J91" s="378" t="s">
        <v>52</v>
      </c>
      <c r="K91" s="379"/>
      <c r="L91" s="379" t="s">
        <v>798</v>
      </c>
      <c r="M91" s="379" t="s">
        <v>821</v>
      </c>
      <c r="N91" s="379" t="s">
        <v>798</v>
      </c>
      <c r="O91" s="379" t="s">
        <v>798</v>
      </c>
      <c r="P91" s="379" t="s">
        <v>821</v>
      </c>
      <c r="Q91" s="382" t="s">
        <v>798</v>
      </c>
      <c r="R91" s="460">
        <v>1.7999999999999998</v>
      </c>
      <c r="S91" s="380"/>
      <c r="T91" s="382"/>
    </row>
    <row r="92" spans="1:20" s="206" customFormat="1" ht="13.5" customHeight="1" x14ac:dyDescent="0.3">
      <c r="A92" s="374" t="s">
        <v>801</v>
      </c>
      <c r="B92" s="375" t="s">
        <v>54</v>
      </c>
      <c r="C92" s="127" t="s">
        <v>188</v>
      </c>
      <c r="D92" s="109">
        <v>0.3</v>
      </c>
      <c r="E92" s="376" t="s">
        <v>798</v>
      </c>
      <c r="F92" s="377" t="s">
        <v>51</v>
      </c>
      <c r="G92" s="378" t="s">
        <v>52</v>
      </c>
      <c r="H92" s="378" t="s">
        <v>52</v>
      </c>
      <c r="I92" s="377" t="s">
        <v>52</v>
      </c>
      <c r="J92" s="378" t="s">
        <v>52</v>
      </c>
      <c r="K92" s="379"/>
      <c r="L92" s="379" t="s">
        <v>798</v>
      </c>
      <c r="M92" s="379" t="s">
        <v>821</v>
      </c>
      <c r="N92" s="379" t="s">
        <v>798</v>
      </c>
      <c r="O92" s="379" t="s">
        <v>798</v>
      </c>
      <c r="P92" s="379" t="s">
        <v>821</v>
      </c>
      <c r="Q92" s="382" t="s">
        <v>798</v>
      </c>
      <c r="R92" s="460">
        <v>0.3</v>
      </c>
      <c r="S92" s="380"/>
      <c r="T92" s="382"/>
    </row>
    <row r="93" spans="1:20" s="206" customFormat="1" ht="13.5" customHeight="1" x14ac:dyDescent="0.3">
      <c r="A93" s="383" t="s">
        <v>839</v>
      </c>
      <c r="B93" s="384" t="s">
        <v>55</v>
      </c>
      <c r="C93" s="128" t="s">
        <v>189</v>
      </c>
      <c r="D93" s="111">
        <v>10.7</v>
      </c>
      <c r="E93" s="385" t="s">
        <v>798</v>
      </c>
      <c r="F93" s="386" t="s">
        <v>52</v>
      </c>
      <c r="G93" s="387" t="s">
        <v>52</v>
      </c>
      <c r="H93" s="387" t="s">
        <v>52</v>
      </c>
      <c r="I93" s="386" t="s">
        <v>52</v>
      </c>
      <c r="J93" s="387" t="s">
        <v>52</v>
      </c>
      <c r="K93" s="348"/>
      <c r="L93" s="348" t="s">
        <v>798</v>
      </c>
      <c r="M93" s="345" t="s">
        <v>798</v>
      </c>
      <c r="N93" s="348" t="s">
        <v>798</v>
      </c>
      <c r="O93" s="348" t="s">
        <v>798</v>
      </c>
      <c r="P93" s="348" t="s">
        <v>798</v>
      </c>
      <c r="Q93" s="382" t="s">
        <v>798</v>
      </c>
      <c r="R93" s="456">
        <v>8.3000000000000007</v>
      </c>
      <c r="S93" s="345" t="s">
        <v>56</v>
      </c>
      <c r="T93" s="349"/>
    </row>
    <row r="94" spans="1:20" s="206" customFormat="1" ht="13.5" customHeight="1" x14ac:dyDescent="0.3">
      <c r="A94" s="389" t="s">
        <v>840</v>
      </c>
      <c r="B94" s="390"/>
      <c r="C94" s="125">
        <v>420</v>
      </c>
      <c r="D94" s="105">
        <v>14.7</v>
      </c>
      <c r="E94" s="391">
        <f>D94/100</f>
        <v>0.14699999999999999</v>
      </c>
      <c r="F94" s="392">
        <v>0</v>
      </c>
      <c r="G94" s="393"/>
      <c r="H94" s="393"/>
      <c r="I94" s="394"/>
      <c r="J94" s="395"/>
      <c r="K94" s="370"/>
      <c r="L94" s="370"/>
      <c r="M94" s="371"/>
      <c r="N94" s="370"/>
      <c r="O94" s="370"/>
      <c r="P94" s="370"/>
      <c r="Q94" s="466"/>
      <c r="R94" s="465">
        <v>11.4</v>
      </c>
      <c r="S94" s="362"/>
      <c r="T94" s="364"/>
    </row>
    <row r="95" spans="1:20" s="206" customFormat="1" ht="13.5" customHeight="1" x14ac:dyDescent="0.3">
      <c r="A95" s="135" t="s">
        <v>804</v>
      </c>
      <c r="B95" s="398"/>
      <c r="C95" s="129">
        <f>305</f>
        <v>305</v>
      </c>
      <c r="D95" s="113">
        <f>D93</f>
        <v>10.7</v>
      </c>
      <c r="E95" s="495">
        <f t="shared" ref="E95:E96" si="3">D95/100</f>
        <v>0.107</v>
      </c>
      <c r="F95" s="400">
        <v>0</v>
      </c>
      <c r="G95" s="401"/>
      <c r="H95" s="401"/>
      <c r="I95" s="402"/>
      <c r="J95" s="401"/>
      <c r="K95" s="370"/>
      <c r="L95" s="370" t="s">
        <v>798</v>
      </c>
      <c r="M95" s="371" t="s">
        <v>798</v>
      </c>
      <c r="N95" s="370" t="s">
        <v>798</v>
      </c>
      <c r="O95" s="370" t="s">
        <v>798</v>
      </c>
      <c r="P95" s="370" t="s">
        <v>798</v>
      </c>
      <c r="Q95" s="496" t="s">
        <v>798</v>
      </c>
      <c r="R95" s="497">
        <f>R93</f>
        <v>8.3000000000000007</v>
      </c>
      <c r="S95" s="371" t="s">
        <v>56</v>
      </c>
      <c r="T95" s="373"/>
    </row>
    <row r="96" spans="1:20" s="206" customFormat="1" ht="13.5" customHeight="1" x14ac:dyDescent="0.3">
      <c r="A96" s="136" t="s">
        <v>805</v>
      </c>
      <c r="B96" s="405"/>
      <c r="C96" s="128">
        <v>0</v>
      </c>
      <c r="D96" s="111">
        <v>0</v>
      </c>
      <c r="E96" s="406">
        <f t="shared" si="3"/>
        <v>0</v>
      </c>
      <c r="F96" s="407"/>
      <c r="G96" s="408"/>
      <c r="H96" s="408"/>
      <c r="I96" s="407"/>
      <c r="J96" s="409"/>
      <c r="K96" s="379"/>
      <c r="L96" s="379" t="s">
        <v>798</v>
      </c>
      <c r="M96" s="380" t="s">
        <v>798</v>
      </c>
      <c r="N96" s="379" t="s">
        <v>798</v>
      </c>
      <c r="O96" s="379" t="s">
        <v>798</v>
      </c>
      <c r="P96" s="379" t="s">
        <v>798</v>
      </c>
      <c r="Q96" s="470" t="s">
        <v>798</v>
      </c>
      <c r="R96" s="498">
        <v>0</v>
      </c>
      <c r="S96" s="345"/>
      <c r="T96" s="349" t="s">
        <v>57</v>
      </c>
    </row>
    <row r="97" spans="1:20" s="206" customFormat="1" ht="25.2" x14ac:dyDescent="0.3">
      <c r="A97" s="389" t="s">
        <v>806</v>
      </c>
      <c r="B97" s="389"/>
      <c r="C97" s="125"/>
      <c r="D97" s="124"/>
      <c r="E97" s="411" t="s">
        <v>190</v>
      </c>
      <c r="F97" s="412" t="s">
        <v>58</v>
      </c>
      <c r="G97" s="411" t="s">
        <v>58</v>
      </c>
      <c r="H97" s="411" t="s">
        <v>58</v>
      </c>
      <c r="I97" s="412" t="s">
        <v>58</v>
      </c>
      <c r="J97" s="411" t="s">
        <v>58</v>
      </c>
      <c r="K97" s="352"/>
      <c r="L97" s="352"/>
      <c r="M97" s="351"/>
      <c r="N97" s="352"/>
      <c r="O97" s="352"/>
      <c r="P97" s="352"/>
      <c r="Q97" s="449"/>
      <c r="R97" s="471"/>
      <c r="S97" s="411"/>
      <c r="T97" s="414"/>
    </row>
    <row r="98" spans="1:20" s="206" customFormat="1" ht="13.5" customHeight="1" x14ac:dyDescent="0.3">
      <c r="A98" s="358" t="s">
        <v>796</v>
      </c>
      <c r="B98" s="389"/>
      <c r="C98" s="125">
        <v>1327</v>
      </c>
      <c r="D98" s="105">
        <v>46.3</v>
      </c>
      <c r="E98" s="391"/>
      <c r="F98" s="392"/>
      <c r="G98" s="392"/>
      <c r="H98" s="392"/>
      <c r="I98" s="392"/>
      <c r="J98" s="392"/>
      <c r="K98" s="392"/>
      <c r="L98" s="392"/>
      <c r="M98" s="392"/>
      <c r="N98" s="392"/>
      <c r="O98" s="392"/>
      <c r="P98" s="392"/>
      <c r="Q98" s="499"/>
      <c r="R98" s="465">
        <v>25.2</v>
      </c>
      <c r="S98" s="380"/>
      <c r="T98" s="382"/>
    </row>
    <row r="99" spans="1:20" s="206" customFormat="1" ht="13.5" customHeight="1" x14ac:dyDescent="0.3">
      <c r="A99" s="374" t="s">
        <v>797</v>
      </c>
      <c r="B99" s="366" t="s">
        <v>50</v>
      </c>
      <c r="C99" s="126">
        <v>1</v>
      </c>
      <c r="D99" s="107">
        <v>0</v>
      </c>
      <c r="E99" s="367" t="s">
        <v>59</v>
      </c>
      <c r="F99" s="416" t="s">
        <v>59</v>
      </c>
      <c r="G99" s="416" t="s">
        <v>52</v>
      </c>
      <c r="H99" s="416" t="s">
        <v>52</v>
      </c>
      <c r="I99" s="416" t="s">
        <v>52</v>
      </c>
      <c r="J99" s="416" t="s">
        <v>52</v>
      </c>
      <c r="K99" s="433"/>
      <c r="L99" s="433"/>
      <c r="M99" s="417"/>
      <c r="N99" s="433"/>
      <c r="O99" s="433"/>
      <c r="P99" s="433"/>
      <c r="Q99" s="418"/>
      <c r="R99" s="460">
        <v>0.1</v>
      </c>
      <c r="S99" s="417"/>
      <c r="T99" s="418"/>
    </row>
    <row r="100" spans="1:20" s="206" customFormat="1" ht="13.5" customHeight="1" x14ac:dyDescent="0.3">
      <c r="A100" s="374" t="s">
        <v>800</v>
      </c>
      <c r="B100" s="375" t="s">
        <v>53</v>
      </c>
      <c r="C100" s="127">
        <v>298</v>
      </c>
      <c r="D100" s="109">
        <v>10.4</v>
      </c>
      <c r="E100" s="454" t="s">
        <v>59</v>
      </c>
      <c r="F100" s="454" t="s">
        <v>59</v>
      </c>
      <c r="G100" s="454" t="s">
        <v>52</v>
      </c>
      <c r="H100" s="454" t="s">
        <v>52</v>
      </c>
      <c r="I100" s="454" t="s">
        <v>52</v>
      </c>
      <c r="J100" s="454" t="s">
        <v>52</v>
      </c>
      <c r="K100" s="433"/>
      <c r="L100" s="433"/>
      <c r="M100" s="417"/>
      <c r="N100" s="433"/>
      <c r="O100" s="433"/>
      <c r="P100" s="433"/>
      <c r="Q100" s="418"/>
      <c r="R100" s="460">
        <v>6.8</v>
      </c>
      <c r="S100" s="417"/>
      <c r="T100" s="500"/>
    </row>
    <row r="101" spans="1:20" s="206" customFormat="1" ht="13.5" customHeight="1" x14ac:dyDescent="0.3">
      <c r="A101" s="374" t="s">
        <v>801</v>
      </c>
      <c r="B101" s="375" t="s">
        <v>54</v>
      </c>
      <c r="C101" s="127">
        <v>291</v>
      </c>
      <c r="D101" s="109">
        <v>10.199999999999999</v>
      </c>
      <c r="E101" s="454" t="s">
        <v>59</v>
      </c>
      <c r="F101" s="454" t="s">
        <v>59</v>
      </c>
      <c r="G101" s="454" t="s">
        <v>52</v>
      </c>
      <c r="H101" s="454" t="s">
        <v>52</v>
      </c>
      <c r="I101" s="454" t="s">
        <v>52</v>
      </c>
      <c r="J101" s="454" t="s">
        <v>52</v>
      </c>
      <c r="K101" s="433"/>
      <c r="L101" s="433"/>
      <c r="M101" s="417"/>
      <c r="N101" s="433"/>
      <c r="O101" s="433"/>
      <c r="P101" s="433"/>
      <c r="Q101" s="418"/>
      <c r="R101" s="460">
        <v>12.5</v>
      </c>
      <c r="S101" s="417"/>
      <c r="T101" s="418"/>
    </row>
    <row r="102" spans="1:20" s="206" customFormat="1" ht="25.2" x14ac:dyDescent="0.3">
      <c r="A102" s="374" t="s">
        <v>808</v>
      </c>
      <c r="B102" s="480" t="s">
        <v>173</v>
      </c>
      <c r="C102" s="127">
        <v>2</v>
      </c>
      <c r="D102" s="109">
        <v>0.1</v>
      </c>
      <c r="E102" s="454" t="s">
        <v>59</v>
      </c>
      <c r="F102" s="454" t="s">
        <v>59</v>
      </c>
      <c r="G102" s="454" t="s">
        <v>52</v>
      </c>
      <c r="H102" s="454" t="s">
        <v>52</v>
      </c>
      <c r="I102" s="454" t="s">
        <v>52</v>
      </c>
      <c r="J102" s="454" t="s">
        <v>52</v>
      </c>
      <c r="K102" s="433"/>
      <c r="L102" s="433"/>
      <c r="M102" s="417"/>
      <c r="N102" s="433"/>
      <c r="O102" s="433"/>
      <c r="P102" s="433"/>
      <c r="Q102" s="418"/>
      <c r="R102" s="460">
        <v>0.2</v>
      </c>
      <c r="S102" s="417"/>
      <c r="T102" s="418"/>
    </row>
    <row r="103" spans="1:20" s="206" customFormat="1" ht="13.5" customHeight="1" x14ac:dyDescent="0.3">
      <c r="A103" s="473" t="s">
        <v>839</v>
      </c>
      <c r="B103" s="375" t="s">
        <v>55</v>
      </c>
      <c r="C103" s="127">
        <v>158</v>
      </c>
      <c r="D103" s="109">
        <v>5.5</v>
      </c>
      <c r="E103" s="376" t="s">
        <v>59</v>
      </c>
      <c r="F103" s="474" t="s">
        <v>52</v>
      </c>
      <c r="G103" s="474" t="s">
        <v>52</v>
      </c>
      <c r="H103" s="474" t="s">
        <v>52</v>
      </c>
      <c r="I103" s="474" t="s">
        <v>52</v>
      </c>
      <c r="J103" s="474" t="s">
        <v>52</v>
      </c>
      <c r="K103" s="433"/>
      <c r="L103" s="433"/>
      <c r="M103" s="417"/>
      <c r="N103" s="433"/>
      <c r="O103" s="433"/>
      <c r="P103" s="433"/>
      <c r="Q103" s="418"/>
      <c r="R103" s="460">
        <v>5.6</v>
      </c>
      <c r="S103" s="417"/>
      <c r="T103" s="418"/>
    </row>
    <row r="104" spans="1:20" s="206" customFormat="1" ht="13.5" customHeight="1" x14ac:dyDescent="0.3">
      <c r="A104" s="374" t="s">
        <v>841</v>
      </c>
      <c r="B104" s="375" t="s">
        <v>60</v>
      </c>
      <c r="C104" s="127">
        <v>567</v>
      </c>
      <c r="D104" s="109">
        <v>19.8</v>
      </c>
      <c r="E104" s="376" t="s">
        <v>59</v>
      </c>
      <c r="F104" s="474" t="s">
        <v>52</v>
      </c>
      <c r="G104" s="474" t="s">
        <v>52</v>
      </c>
      <c r="H104" s="474" t="s">
        <v>52</v>
      </c>
      <c r="I104" s="474" t="s">
        <v>52</v>
      </c>
      <c r="J104" s="474" t="s">
        <v>52</v>
      </c>
      <c r="K104" s="433"/>
      <c r="L104" s="433"/>
      <c r="M104" s="417"/>
      <c r="N104" s="433"/>
      <c r="O104" s="433"/>
      <c r="P104" s="433"/>
      <c r="Q104" s="418"/>
      <c r="R104" s="460"/>
      <c r="S104" s="417"/>
      <c r="T104" s="418"/>
    </row>
    <row r="105" spans="1:20" s="206" customFormat="1" ht="13.5" customHeight="1" x14ac:dyDescent="0.3">
      <c r="A105" s="383" t="s">
        <v>842</v>
      </c>
      <c r="B105" s="375" t="s">
        <v>61</v>
      </c>
      <c r="C105" s="127">
        <v>10</v>
      </c>
      <c r="D105" s="109">
        <v>0.3</v>
      </c>
      <c r="E105" s="376" t="s">
        <v>59</v>
      </c>
      <c r="F105" s="474" t="s">
        <v>52</v>
      </c>
      <c r="G105" s="474" t="s">
        <v>52</v>
      </c>
      <c r="H105" s="474" t="s">
        <v>52</v>
      </c>
      <c r="I105" s="474" t="s">
        <v>52</v>
      </c>
      <c r="J105" s="474" t="s">
        <v>52</v>
      </c>
      <c r="K105" s="433"/>
      <c r="L105" s="433"/>
      <c r="M105" s="417"/>
      <c r="N105" s="433"/>
      <c r="O105" s="433"/>
      <c r="P105" s="433"/>
      <c r="Q105" s="418"/>
      <c r="R105" s="460"/>
      <c r="S105" s="417"/>
      <c r="T105" s="418"/>
    </row>
    <row r="106" spans="1:20" s="206" customFormat="1" ht="13.5" customHeight="1" x14ac:dyDescent="0.3">
      <c r="A106" s="358" t="s">
        <v>811</v>
      </c>
      <c r="B106" s="423"/>
      <c r="C106" s="125">
        <v>583</v>
      </c>
      <c r="D106" s="105">
        <v>20.399999999999999</v>
      </c>
      <c r="E106" s="391"/>
      <c r="F106" s="392"/>
      <c r="G106" s="392"/>
      <c r="H106" s="392"/>
      <c r="I106" s="392"/>
      <c r="J106" s="392"/>
      <c r="K106" s="392"/>
      <c r="L106" s="392"/>
      <c r="M106" s="392"/>
      <c r="N106" s="392"/>
      <c r="O106" s="392"/>
      <c r="P106" s="392"/>
      <c r="Q106" s="499"/>
      <c r="R106" s="465">
        <v>20.5</v>
      </c>
      <c r="S106" s="417"/>
      <c r="T106" s="418"/>
    </row>
    <row r="107" spans="1:20" s="206" customFormat="1" ht="13.5" customHeight="1" x14ac:dyDescent="0.3">
      <c r="A107" s="365" t="s">
        <v>812</v>
      </c>
      <c r="B107" s="366" t="s">
        <v>174</v>
      </c>
      <c r="C107" s="126">
        <v>2</v>
      </c>
      <c r="D107" s="107">
        <v>0.1</v>
      </c>
      <c r="E107" s="380" t="s">
        <v>59</v>
      </c>
      <c r="F107" s="419" t="s">
        <v>59</v>
      </c>
      <c r="G107" s="419" t="s">
        <v>52</v>
      </c>
      <c r="H107" s="419" t="s">
        <v>59</v>
      </c>
      <c r="I107" s="419" t="s">
        <v>52</v>
      </c>
      <c r="J107" s="419" t="s">
        <v>52</v>
      </c>
      <c r="K107" s="433"/>
      <c r="L107" s="433"/>
      <c r="M107" s="417"/>
      <c r="N107" s="433"/>
      <c r="O107" s="433"/>
      <c r="P107" s="433"/>
      <c r="Q107" s="418"/>
      <c r="R107" s="460">
        <v>0.1</v>
      </c>
      <c r="S107" s="417"/>
      <c r="T107" s="418"/>
    </row>
    <row r="108" spans="1:20" s="206" customFormat="1" ht="13.5" customHeight="1" x14ac:dyDescent="0.3">
      <c r="A108" s="374" t="s">
        <v>824</v>
      </c>
      <c r="B108" s="384" t="s">
        <v>65</v>
      </c>
      <c r="C108" s="128">
        <v>581</v>
      </c>
      <c r="D108" s="111">
        <v>20.3</v>
      </c>
      <c r="E108" s="385" t="s">
        <v>59</v>
      </c>
      <c r="F108" s="421" t="s">
        <v>59</v>
      </c>
      <c r="G108" s="421" t="s">
        <v>52</v>
      </c>
      <c r="H108" s="421" t="s">
        <v>52</v>
      </c>
      <c r="I108" s="421" t="s">
        <v>52</v>
      </c>
      <c r="J108" s="421" t="s">
        <v>52</v>
      </c>
      <c r="K108" s="433"/>
      <c r="L108" s="433"/>
      <c r="M108" s="417"/>
      <c r="N108" s="433"/>
      <c r="O108" s="433"/>
      <c r="P108" s="433"/>
      <c r="Q108" s="418"/>
      <c r="R108" s="460">
        <v>20.399999999999999</v>
      </c>
      <c r="S108" s="417"/>
      <c r="T108" s="418"/>
    </row>
    <row r="109" spans="1:20" s="206" customFormat="1" ht="13.5" customHeight="1" x14ac:dyDescent="0.3">
      <c r="A109" s="358" t="s">
        <v>830</v>
      </c>
      <c r="B109" s="423"/>
      <c r="C109" s="125">
        <v>24</v>
      </c>
      <c r="D109" s="105">
        <v>0.8</v>
      </c>
      <c r="E109" s="391"/>
      <c r="F109" s="392"/>
      <c r="G109" s="392"/>
      <c r="H109" s="392"/>
      <c r="I109" s="392"/>
      <c r="J109" s="392"/>
      <c r="K109" s="392"/>
      <c r="L109" s="392"/>
      <c r="M109" s="392"/>
      <c r="N109" s="392"/>
      <c r="O109" s="392"/>
      <c r="P109" s="392"/>
      <c r="Q109" s="499"/>
      <c r="R109" s="465">
        <v>0.8</v>
      </c>
      <c r="S109" s="417"/>
      <c r="T109" s="418"/>
    </row>
    <row r="110" spans="1:20" s="206" customFormat="1" ht="13.5" customHeight="1" x14ac:dyDescent="0.3">
      <c r="A110" s="365" t="s">
        <v>831</v>
      </c>
      <c r="B110" s="366" t="s">
        <v>185</v>
      </c>
      <c r="C110" s="126">
        <v>24</v>
      </c>
      <c r="D110" s="107">
        <v>0.8</v>
      </c>
      <c r="E110" s="380" t="s">
        <v>59</v>
      </c>
      <c r="F110" s="379" t="s">
        <v>59</v>
      </c>
      <c r="G110" s="380" t="s">
        <v>52</v>
      </c>
      <c r="H110" s="379" t="s">
        <v>52</v>
      </c>
      <c r="I110" s="379" t="s">
        <v>52</v>
      </c>
      <c r="J110" s="380" t="s">
        <v>52</v>
      </c>
      <c r="K110" s="433"/>
      <c r="L110" s="433"/>
      <c r="M110" s="417"/>
      <c r="N110" s="433"/>
      <c r="O110" s="433"/>
      <c r="P110" s="433"/>
      <c r="Q110" s="418"/>
      <c r="R110" s="501">
        <v>0.8</v>
      </c>
      <c r="S110" s="417"/>
      <c r="T110" s="418"/>
    </row>
    <row r="111" spans="1:20" s="206" customFormat="1" ht="25.2" x14ac:dyDescent="0.3">
      <c r="A111" s="389" t="s">
        <v>843</v>
      </c>
      <c r="B111" s="362" t="s">
        <v>68</v>
      </c>
      <c r="C111" s="125">
        <v>1934</v>
      </c>
      <c r="D111" s="105">
        <v>67.5</v>
      </c>
      <c r="E111" s="391">
        <f t="shared" ref="E111:E112" si="4">D111/100</f>
        <v>0.67500000000000004</v>
      </c>
      <c r="F111" s="392">
        <v>0</v>
      </c>
      <c r="G111" s="392"/>
      <c r="H111" s="392">
        <v>0</v>
      </c>
      <c r="I111" s="392"/>
      <c r="J111" s="392"/>
      <c r="K111" s="392"/>
      <c r="L111" s="392"/>
      <c r="M111" s="392"/>
      <c r="N111" s="392"/>
      <c r="O111" s="392"/>
      <c r="P111" s="392"/>
      <c r="Q111" s="472"/>
      <c r="R111" s="502">
        <v>46.5</v>
      </c>
      <c r="S111" s="417"/>
      <c r="T111" s="418"/>
    </row>
    <row r="112" spans="1:20" s="206" customFormat="1" ht="13.5" customHeight="1" x14ac:dyDescent="0.3">
      <c r="A112" s="426" t="s">
        <v>844</v>
      </c>
      <c r="B112" s="351"/>
      <c r="C112" s="130">
        <v>2354</v>
      </c>
      <c r="D112" s="105">
        <v>82.2</v>
      </c>
      <c r="E112" s="391">
        <f t="shared" si="4"/>
        <v>0.82200000000000006</v>
      </c>
      <c r="F112" s="392">
        <v>0</v>
      </c>
      <c r="G112" s="392"/>
      <c r="H112" s="392">
        <v>0</v>
      </c>
      <c r="I112" s="392"/>
      <c r="J112" s="395"/>
      <c r="K112" s="427"/>
      <c r="L112" s="427"/>
      <c r="M112" s="427"/>
      <c r="N112" s="427"/>
      <c r="O112" s="427"/>
      <c r="P112" s="427"/>
      <c r="Q112" s="472"/>
      <c r="R112" s="503">
        <v>57.9</v>
      </c>
      <c r="S112" s="429"/>
      <c r="T112" s="429"/>
    </row>
    <row r="113" spans="1:20" s="206" customFormat="1" ht="13.5" customHeight="1" x14ac:dyDescent="0.3">
      <c r="A113" s="430" t="s">
        <v>834</v>
      </c>
      <c r="B113" s="351"/>
      <c r="C113" s="130"/>
      <c r="D113" s="117"/>
      <c r="E113" s="417"/>
      <c r="F113" s="433"/>
      <c r="G113" s="417"/>
      <c r="H113" s="417"/>
      <c r="I113" s="433"/>
      <c r="J113" s="417"/>
      <c r="K113" s="433"/>
      <c r="L113" s="433"/>
      <c r="M113" s="417"/>
      <c r="N113" s="433"/>
      <c r="O113" s="433"/>
      <c r="P113" s="433"/>
      <c r="Q113" s="418"/>
      <c r="R113" s="504"/>
      <c r="S113" s="417"/>
      <c r="T113" s="418"/>
    </row>
    <row r="114" spans="1:20" s="206" customFormat="1" ht="13.5" customHeight="1" thickBot="1" x14ac:dyDescent="0.35">
      <c r="A114" s="486" t="s">
        <v>845</v>
      </c>
      <c r="B114" s="417"/>
      <c r="C114" s="131">
        <v>509</v>
      </c>
      <c r="D114" s="119">
        <v>17.8</v>
      </c>
      <c r="E114" s="417"/>
      <c r="F114" s="433"/>
      <c r="G114" s="417"/>
      <c r="H114" s="417"/>
      <c r="I114" s="433"/>
      <c r="J114" s="417"/>
      <c r="K114" s="433"/>
      <c r="L114" s="433"/>
      <c r="M114" s="417"/>
      <c r="N114" s="433"/>
      <c r="O114" s="433"/>
      <c r="P114" s="433"/>
      <c r="Q114" s="418"/>
      <c r="R114" s="505"/>
      <c r="S114" s="417"/>
      <c r="T114" s="418"/>
    </row>
    <row r="115" spans="1:20" s="206" customFormat="1" ht="13.5" customHeight="1" thickBot="1" x14ac:dyDescent="0.35">
      <c r="A115" s="435" t="s">
        <v>817</v>
      </c>
      <c r="B115" s="487"/>
      <c r="C115" s="132" t="s">
        <v>191</v>
      </c>
      <c r="D115" s="133">
        <v>100</v>
      </c>
      <c r="E115" s="417"/>
      <c r="F115" s="433"/>
      <c r="G115" s="417"/>
      <c r="H115" s="417"/>
      <c r="I115" s="433"/>
      <c r="J115" s="417"/>
      <c r="K115" s="433"/>
      <c r="L115" s="433"/>
      <c r="M115" s="417"/>
      <c r="N115" s="433"/>
      <c r="O115" s="433"/>
      <c r="P115" s="433"/>
      <c r="Q115" s="418"/>
      <c r="R115" s="418"/>
      <c r="S115" s="417"/>
      <c r="T115" s="418"/>
    </row>
    <row r="116" spans="1:20" s="206" customFormat="1" ht="6.75" customHeight="1" thickBot="1" x14ac:dyDescent="0.35">
      <c r="A116" s="506"/>
      <c r="B116" s="506"/>
      <c r="C116" s="506"/>
      <c r="D116" s="507"/>
      <c r="E116" s="506"/>
      <c r="F116" s="506"/>
      <c r="G116" s="506"/>
      <c r="H116" s="506"/>
      <c r="I116" s="506"/>
      <c r="J116" s="506"/>
      <c r="K116" s="506"/>
      <c r="L116" s="506"/>
      <c r="M116" s="508"/>
      <c r="N116" s="506"/>
      <c r="O116" s="506"/>
      <c r="P116" s="506"/>
      <c r="Q116" s="506"/>
      <c r="R116" s="506"/>
      <c r="S116" s="506"/>
      <c r="T116" s="506"/>
    </row>
    <row r="117" spans="1:20" s="206" customFormat="1" ht="6.75" customHeight="1" thickTop="1" x14ac:dyDescent="0.3">
      <c r="A117" s="509"/>
      <c r="B117" s="509"/>
      <c r="C117" s="509"/>
      <c r="D117" s="509"/>
      <c r="E117" s="509"/>
      <c r="F117" s="509"/>
      <c r="G117" s="509"/>
      <c r="H117" s="509"/>
      <c r="I117" s="509"/>
      <c r="J117" s="509"/>
      <c r="K117" s="509"/>
      <c r="L117" s="509"/>
      <c r="M117" s="509"/>
      <c r="N117" s="509"/>
      <c r="O117" s="509"/>
      <c r="P117" s="509"/>
      <c r="Q117" s="509"/>
      <c r="R117" s="509"/>
      <c r="S117" s="509"/>
      <c r="T117" s="509"/>
    </row>
    <row r="118" spans="1:20" s="206" customFormat="1" ht="54.75" customHeight="1" x14ac:dyDescent="0.3">
      <c r="A118" s="591" t="s">
        <v>899</v>
      </c>
      <c r="B118" s="591"/>
      <c r="C118" s="591"/>
      <c r="D118" s="591"/>
      <c r="E118" s="591"/>
      <c r="F118" s="591"/>
      <c r="G118" s="591"/>
      <c r="H118" s="591"/>
      <c r="I118" s="591"/>
      <c r="J118" s="591"/>
      <c r="K118" s="591"/>
      <c r="L118" s="591"/>
      <c r="M118" s="591"/>
      <c r="N118" s="591"/>
      <c r="O118" s="591"/>
      <c r="P118" s="591"/>
      <c r="Q118" s="591"/>
      <c r="R118" s="591"/>
      <c r="S118" s="591"/>
      <c r="T118" s="591"/>
    </row>
    <row r="119" spans="1:20" ht="35.700000000000003" customHeight="1" thickBot="1" x14ac:dyDescent="0.4">
      <c r="A119" s="134"/>
      <c r="B119" s="134"/>
      <c r="C119" s="584" t="s">
        <v>1166</v>
      </c>
      <c r="D119" s="584"/>
      <c r="E119" s="584"/>
      <c r="F119" s="555"/>
      <c r="G119" s="584" t="s">
        <v>1167</v>
      </c>
      <c r="H119" s="584"/>
      <c r="I119" s="584"/>
      <c r="J119" s="555"/>
      <c r="K119" s="584" t="s">
        <v>1168</v>
      </c>
      <c r="L119" s="584"/>
      <c r="M119" s="584"/>
      <c r="N119" s="134"/>
      <c r="O119" s="134"/>
      <c r="P119" s="134"/>
      <c r="Q119" s="134"/>
      <c r="R119" s="134"/>
      <c r="S119" s="134"/>
      <c r="T119" s="134"/>
    </row>
    <row r="120" spans="1:20" ht="4.95" customHeight="1" thickTop="1" x14ac:dyDescent="0.3">
      <c r="A120" s="134"/>
      <c r="B120" s="134"/>
      <c r="C120" s="327"/>
      <c r="D120" s="326"/>
      <c r="E120" s="326"/>
      <c r="F120"/>
      <c r="G120" s="326"/>
      <c r="H120" s="326"/>
      <c r="I120" s="326"/>
      <c r="J120" s="510"/>
      <c r="K120" s="326"/>
      <c r="L120" s="326"/>
      <c r="M120" s="326"/>
      <c r="N120" s="134"/>
      <c r="O120" s="134"/>
      <c r="P120" s="134"/>
      <c r="Q120" s="134"/>
      <c r="R120" s="134"/>
      <c r="S120" s="134"/>
      <c r="T120" s="134"/>
    </row>
    <row r="121" spans="1:20" ht="37.799999999999997" x14ac:dyDescent="0.3">
      <c r="A121" s="134"/>
      <c r="B121" s="251"/>
      <c r="C121" s="328"/>
      <c r="D121" s="511" t="s">
        <v>846</v>
      </c>
      <c r="E121" s="511" t="s">
        <v>847</v>
      </c>
      <c r="F121" s="510"/>
      <c r="G121" s="328"/>
      <c r="H121" s="511" t="s">
        <v>846</v>
      </c>
      <c r="I121" s="511" t="s">
        <v>847</v>
      </c>
      <c r="J121" s="510"/>
      <c r="K121" s="328"/>
      <c r="L121" s="511" t="s">
        <v>846</v>
      </c>
      <c r="M121" s="511" t="s">
        <v>847</v>
      </c>
      <c r="N121" s="134"/>
      <c r="O121" s="134"/>
      <c r="P121" s="134"/>
      <c r="Q121" s="134"/>
      <c r="R121" s="134"/>
      <c r="S121" s="134"/>
      <c r="T121" s="134"/>
    </row>
    <row r="122" spans="1:20" ht="14.4" thickBot="1" x14ac:dyDescent="0.35">
      <c r="A122" s="134"/>
      <c r="B122" s="134"/>
      <c r="C122" s="512"/>
      <c r="D122" s="513" t="s">
        <v>4</v>
      </c>
      <c r="E122" s="513" t="s">
        <v>4</v>
      </c>
      <c r="F122" s="510"/>
      <c r="G122" s="512"/>
      <c r="H122" s="513" t="s">
        <v>4</v>
      </c>
      <c r="I122" s="513" t="s">
        <v>4</v>
      </c>
      <c r="J122" s="510"/>
      <c r="K122" s="512"/>
      <c r="L122" s="513" t="s">
        <v>4</v>
      </c>
      <c r="M122" s="513" t="s">
        <v>4</v>
      </c>
      <c r="N122" s="134"/>
      <c r="O122" s="134"/>
      <c r="P122" s="134"/>
      <c r="Q122" s="134"/>
      <c r="R122" s="134"/>
      <c r="S122" s="134"/>
      <c r="T122" s="134"/>
    </row>
    <row r="123" spans="1:20" ht="16.95" customHeight="1" x14ac:dyDescent="0.3">
      <c r="A123" s="134"/>
      <c r="B123" s="251"/>
      <c r="C123" s="514" t="s">
        <v>848</v>
      </c>
      <c r="D123" s="515">
        <v>14.6</v>
      </c>
      <c r="E123" s="515">
        <v>65</v>
      </c>
      <c r="F123" s="510"/>
      <c r="G123" s="514" t="s">
        <v>848</v>
      </c>
      <c r="H123" s="515">
        <v>29.9</v>
      </c>
      <c r="I123" s="515">
        <v>91.2</v>
      </c>
      <c r="J123" s="510"/>
      <c r="K123" s="514" t="s">
        <v>848</v>
      </c>
      <c r="L123" s="515">
        <v>14.7</v>
      </c>
      <c r="M123" s="515">
        <v>82.2</v>
      </c>
      <c r="N123" s="134"/>
      <c r="O123" s="134"/>
      <c r="P123" s="134"/>
      <c r="Q123" s="134"/>
      <c r="R123" s="134"/>
      <c r="S123" s="134"/>
      <c r="T123" s="134"/>
    </row>
    <row r="124" spans="1:20" ht="13.8" x14ac:dyDescent="0.3">
      <c r="A124" s="134"/>
      <c r="B124" s="134"/>
      <c r="C124" s="328" t="s">
        <v>849</v>
      </c>
      <c r="D124" s="515">
        <v>0</v>
      </c>
      <c r="E124" s="515">
        <v>39.863988845128304</v>
      </c>
      <c r="F124" s="510"/>
      <c r="G124" s="328" t="s">
        <v>849</v>
      </c>
      <c r="H124" s="515">
        <v>0</v>
      </c>
      <c r="I124" s="515">
        <v>34.829153834873154</v>
      </c>
      <c r="J124" s="510"/>
      <c r="K124" s="328" t="s">
        <v>849</v>
      </c>
      <c r="L124" s="515">
        <v>0</v>
      </c>
      <c r="M124" s="515">
        <v>45.895913377575972</v>
      </c>
      <c r="N124" s="134"/>
      <c r="O124" s="134"/>
      <c r="P124" s="134"/>
      <c r="Q124" s="134"/>
      <c r="R124" s="134"/>
      <c r="S124" s="134"/>
      <c r="T124" s="134"/>
    </row>
    <row r="125" spans="1:20" ht="13.8" x14ac:dyDescent="0.3">
      <c r="A125" s="134"/>
      <c r="B125" s="134"/>
      <c r="C125" s="516" t="s">
        <v>850</v>
      </c>
      <c r="D125" s="515"/>
      <c r="E125" s="515">
        <v>0</v>
      </c>
      <c r="F125" s="510"/>
      <c r="G125" s="516" t="s">
        <v>850</v>
      </c>
      <c r="H125" s="515"/>
      <c r="I125" s="515">
        <v>0</v>
      </c>
      <c r="J125" s="510"/>
      <c r="K125" s="516" t="s">
        <v>850</v>
      </c>
      <c r="L125" s="515"/>
      <c r="M125" s="515">
        <v>0</v>
      </c>
      <c r="N125" s="134"/>
      <c r="O125" s="134"/>
      <c r="P125" s="134"/>
      <c r="Q125" s="134"/>
      <c r="R125" s="134"/>
      <c r="S125" s="134"/>
      <c r="T125" s="134"/>
    </row>
    <row r="126" spans="1:20" ht="13.8" x14ac:dyDescent="0.3">
      <c r="A126" s="134"/>
      <c r="B126" s="134"/>
      <c r="C126" s="516" t="s">
        <v>851</v>
      </c>
      <c r="D126" s="515">
        <v>0</v>
      </c>
      <c r="E126" s="515">
        <v>0.39139900682502016</v>
      </c>
      <c r="F126" s="510"/>
      <c r="G126" s="516" t="s">
        <v>851</v>
      </c>
      <c r="H126" s="515">
        <v>0</v>
      </c>
      <c r="I126" s="515">
        <v>0.30796304443466782</v>
      </c>
      <c r="J126" s="510"/>
      <c r="K126" s="516" t="s">
        <v>851</v>
      </c>
      <c r="L126" s="515">
        <v>0</v>
      </c>
      <c r="M126" s="515">
        <v>6.9856793573174994E-2</v>
      </c>
      <c r="N126" s="134"/>
      <c r="O126" s="134"/>
      <c r="P126" s="134"/>
      <c r="Q126" s="134"/>
      <c r="R126" s="134"/>
      <c r="S126" s="134"/>
      <c r="T126" s="134"/>
    </row>
    <row r="127" spans="1:20" ht="16.95" customHeight="1" x14ac:dyDescent="0.3">
      <c r="A127" s="134"/>
      <c r="B127" s="134"/>
      <c r="C127" s="516" t="s">
        <v>852</v>
      </c>
      <c r="D127" s="515"/>
      <c r="E127" s="515">
        <v>0</v>
      </c>
      <c r="F127" s="510"/>
      <c r="G127" s="516" t="s">
        <v>852</v>
      </c>
      <c r="H127" s="515"/>
      <c r="I127" s="515">
        <v>0</v>
      </c>
      <c r="J127" s="510"/>
      <c r="K127" s="516" t="s">
        <v>852</v>
      </c>
      <c r="L127" s="515"/>
      <c r="M127" s="515">
        <v>0</v>
      </c>
      <c r="N127" s="134"/>
      <c r="O127" s="134"/>
      <c r="P127" s="134"/>
      <c r="Q127" s="134"/>
      <c r="R127" s="134"/>
      <c r="S127" s="134"/>
      <c r="T127" s="134"/>
    </row>
    <row r="128" spans="1:20" ht="14.4" thickBot="1" x14ac:dyDescent="0.35">
      <c r="A128" s="134"/>
      <c r="B128" s="134"/>
      <c r="C128" s="517" t="s">
        <v>853</v>
      </c>
      <c r="D128" s="518"/>
      <c r="E128" s="518">
        <v>0</v>
      </c>
      <c r="F128" s="510"/>
      <c r="G128" s="517" t="s">
        <v>853</v>
      </c>
      <c r="H128" s="518"/>
      <c r="I128" s="518">
        <v>0</v>
      </c>
      <c r="J128" s="510"/>
      <c r="K128" s="517" t="s">
        <v>853</v>
      </c>
      <c r="L128" s="518"/>
      <c r="M128" s="518">
        <v>0</v>
      </c>
      <c r="N128" s="134"/>
      <c r="O128" s="134"/>
      <c r="P128" s="134"/>
      <c r="Q128" s="134"/>
      <c r="R128" s="134"/>
      <c r="S128" s="134"/>
      <c r="T128" s="134"/>
    </row>
    <row r="129" spans="1:20" ht="6" customHeight="1" thickBot="1" x14ac:dyDescent="0.35">
      <c r="A129" s="134"/>
      <c r="B129" s="134"/>
      <c r="C129" s="519"/>
      <c r="D129" s="520"/>
      <c r="E129" s="520"/>
      <c r="F129"/>
      <c r="G129" s="519"/>
      <c r="H129" s="520"/>
      <c r="I129" s="520"/>
      <c r="J129"/>
      <c r="K129" s="519"/>
      <c r="L129" s="520"/>
      <c r="M129" s="520"/>
      <c r="N129" s="134"/>
      <c r="O129" s="134"/>
      <c r="P129" s="134"/>
      <c r="Q129" s="134"/>
      <c r="R129" s="134"/>
      <c r="S129" s="134"/>
      <c r="T129" s="134"/>
    </row>
    <row r="130" spans="1:20" ht="6.75" customHeight="1" thickTop="1" x14ac:dyDescent="0.3">
      <c r="A130" s="134"/>
      <c r="B130" s="134"/>
      <c r="C130"/>
      <c r="D130"/>
      <c r="E130"/>
      <c r="F130"/>
      <c r="G130"/>
      <c r="H130"/>
      <c r="I130"/>
      <c r="J130"/>
      <c r="K130"/>
      <c r="L130"/>
      <c r="M130"/>
      <c r="N130" s="134"/>
      <c r="O130" s="134"/>
      <c r="P130" s="134"/>
      <c r="Q130" s="134"/>
      <c r="R130" s="134"/>
      <c r="S130" s="134"/>
      <c r="T130" s="134"/>
    </row>
    <row r="131" spans="1:20" ht="40.950000000000003" customHeight="1" x14ac:dyDescent="0.25">
      <c r="A131" s="134"/>
      <c r="B131" s="134"/>
      <c r="C131" s="585" t="s">
        <v>900</v>
      </c>
      <c r="D131" s="585"/>
      <c r="E131" s="585"/>
      <c r="F131" s="585"/>
      <c r="G131" s="585"/>
      <c r="H131" s="585"/>
      <c r="I131" s="585"/>
      <c r="J131" s="585"/>
      <c r="K131" s="585"/>
      <c r="L131" s="585"/>
      <c r="M131" s="585"/>
      <c r="N131" s="134"/>
      <c r="O131" s="134"/>
      <c r="P131" s="134"/>
      <c r="Q131" s="134"/>
      <c r="R131" s="134"/>
      <c r="S131" s="134"/>
      <c r="T131" s="134"/>
    </row>
    <row r="132" spans="1:20" x14ac:dyDescent="0.25">
      <c r="A132" s="134"/>
      <c r="B132" s="134"/>
      <c r="C132" s="134"/>
      <c r="D132" s="134"/>
      <c r="E132" s="134"/>
      <c r="F132" s="134"/>
      <c r="G132" s="134"/>
      <c r="H132" s="134"/>
      <c r="I132" s="134"/>
      <c r="J132" s="134"/>
      <c r="K132" s="134"/>
      <c r="L132" s="134"/>
      <c r="M132" s="134"/>
      <c r="N132" s="134"/>
      <c r="O132" s="134"/>
      <c r="P132" s="134"/>
      <c r="Q132" s="134"/>
      <c r="R132" s="134"/>
      <c r="S132" s="134"/>
      <c r="T132" s="134"/>
    </row>
  </sheetData>
  <mergeCells count="19">
    <mergeCell ref="A38:T38"/>
    <mergeCell ref="A1:T1"/>
    <mergeCell ref="C3:D3"/>
    <mergeCell ref="E3:J3"/>
    <mergeCell ref="K3:P3"/>
    <mergeCell ref="A36:T36"/>
    <mergeCell ref="C119:E119"/>
    <mergeCell ref="G119:I119"/>
    <mergeCell ref="K119:M119"/>
    <mergeCell ref="C131:M131"/>
    <mergeCell ref="C40:D40"/>
    <mergeCell ref="E40:J40"/>
    <mergeCell ref="K40:P40"/>
    <mergeCell ref="A118:T118"/>
    <mergeCell ref="A79:T79"/>
    <mergeCell ref="A81:T81"/>
    <mergeCell ref="C83:D83"/>
    <mergeCell ref="E83:J83"/>
    <mergeCell ref="K83:P83"/>
  </mergeCells>
  <pageMargins left="0.31496062992125984" right="0.11811023622047245" top="0.39370078740157483" bottom="0.39370078740157483" header="0.31496062992125984" footer="0.31496062992125984"/>
  <pageSetup paperSize="9" scale="57" orientation="landscape" r:id="rId1"/>
  <rowBreaks count="3" manualBreakCount="3">
    <brk id="36" max="20" man="1"/>
    <brk id="79" max="20" man="1"/>
    <brk id="1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57DB-D985-4243-9FBA-A949491C35E0}">
  <sheetPr>
    <tabColor theme="7"/>
    <pageSetUpPr fitToPage="1"/>
  </sheetPr>
  <dimension ref="A1:O72"/>
  <sheetViews>
    <sheetView view="pageBreakPreview" zoomScaleNormal="85"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35.19921875" customWidth="1"/>
    <col min="2" max="2" width="24.19921875" style="301" customWidth="1"/>
    <col min="3" max="10" width="11.19921875" style="30"/>
    <col min="11" max="11" width="11.19921875" style="30" customWidth="1"/>
    <col min="12" max="12" width="23.69921875" customWidth="1"/>
  </cols>
  <sheetData>
    <row r="1" spans="1:15" s="234" customFormat="1" ht="19.2" thickBot="1" x14ac:dyDescent="0.45">
      <c r="A1" s="239" t="s">
        <v>902</v>
      </c>
      <c r="B1" s="299"/>
      <c r="C1" s="229">
        <v>2016</v>
      </c>
      <c r="D1" s="229">
        <v>2017</v>
      </c>
      <c r="E1" s="229">
        <v>2018</v>
      </c>
      <c r="F1" s="229">
        <v>2019</v>
      </c>
      <c r="G1" s="229">
        <v>2020</v>
      </c>
      <c r="H1" s="229">
        <v>2021</v>
      </c>
      <c r="I1" s="229">
        <v>2022</v>
      </c>
      <c r="J1" s="235">
        <v>2023</v>
      </c>
      <c r="K1" s="232" t="s">
        <v>1</v>
      </c>
      <c r="L1" s="241" t="s">
        <v>223</v>
      </c>
      <c r="M1" s="240"/>
    </row>
    <row r="2" spans="1:15" ht="14.4" thickTop="1" x14ac:dyDescent="0.3">
      <c r="A2" s="20" t="s">
        <v>329</v>
      </c>
      <c r="B2" s="294" t="s">
        <v>328</v>
      </c>
      <c r="C2" s="216">
        <v>508036</v>
      </c>
      <c r="D2" s="216">
        <v>519544</v>
      </c>
      <c r="E2" s="216">
        <v>547459</v>
      </c>
      <c r="F2" s="216">
        <v>546924</v>
      </c>
      <c r="G2" s="216">
        <v>571974</v>
      </c>
      <c r="H2" s="216">
        <v>592263</v>
      </c>
      <c r="I2" s="216">
        <v>600278</v>
      </c>
      <c r="J2" s="217">
        <v>594396</v>
      </c>
      <c r="K2" s="42">
        <f>(J2-I2)/I2</f>
        <v>-9.7987932258053762E-3</v>
      </c>
      <c r="L2" s="22"/>
      <c r="M2" s="1"/>
      <c r="O2" s="146"/>
    </row>
    <row r="3" spans="1:15" x14ac:dyDescent="0.3">
      <c r="A3" s="23" t="s">
        <v>319</v>
      </c>
      <c r="B3" s="250"/>
      <c r="C3" s="159" t="s">
        <v>774</v>
      </c>
      <c r="D3" s="159">
        <v>483927</v>
      </c>
      <c r="E3" s="159">
        <v>513770</v>
      </c>
      <c r="F3" s="159">
        <v>516467</v>
      </c>
      <c r="G3" s="159">
        <v>544495</v>
      </c>
      <c r="H3" s="159">
        <v>566938</v>
      </c>
      <c r="I3" s="159">
        <v>577133</v>
      </c>
      <c r="J3" s="162">
        <v>572980</v>
      </c>
      <c r="K3" s="43">
        <f t="shared" ref="K3:K5" si="0">(J3-I3)/I3</f>
        <v>-7.19591497973604E-3</v>
      </c>
      <c r="L3" s="22"/>
      <c r="M3" s="1"/>
      <c r="O3" s="145"/>
    </row>
    <row r="4" spans="1:15" x14ac:dyDescent="0.3">
      <c r="A4" s="316" t="s">
        <v>320</v>
      </c>
      <c r="B4" s="250"/>
      <c r="C4" s="159" t="s">
        <v>774</v>
      </c>
      <c r="D4" s="159">
        <v>29694</v>
      </c>
      <c r="E4" s="159">
        <v>27805</v>
      </c>
      <c r="F4" s="159">
        <v>24926</v>
      </c>
      <c r="G4" s="159">
        <v>22425</v>
      </c>
      <c r="H4" s="159">
        <v>20233</v>
      </c>
      <c r="I4" s="159">
        <v>18279</v>
      </c>
      <c r="J4" s="162">
        <v>16471</v>
      </c>
      <c r="K4" s="43">
        <f t="shared" si="0"/>
        <v>-9.8911318999945291E-2</v>
      </c>
      <c r="L4" s="22"/>
      <c r="M4" s="1"/>
      <c r="O4" s="145"/>
    </row>
    <row r="5" spans="1:15" x14ac:dyDescent="0.3">
      <c r="A5" s="316" t="s">
        <v>321</v>
      </c>
      <c r="B5" s="250"/>
      <c r="C5" s="159" t="s">
        <v>774</v>
      </c>
      <c r="D5" s="159">
        <v>5923</v>
      </c>
      <c r="E5" s="159">
        <v>5884</v>
      </c>
      <c r="F5" s="159">
        <v>5531</v>
      </c>
      <c r="G5" s="159">
        <v>5054</v>
      </c>
      <c r="H5" s="159">
        <v>5092</v>
      </c>
      <c r="I5" s="159">
        <v>4866</v>
      </c>
      <c r="J5" s="162">
        <v>4945</v>
      </c>
      <c r="K5" s="43">
        <f t="shared" si="0"/>
        <v>1.6235100698725854E-2</v>
      </c>
      <c r="L5" s="22"/>
      <c r="M5" s="1"/>
    </row>
    <row r="6" spans="1:15" x14ac:dyDescent="0.3">
      <c r="A6" s="270" t="s">
        <v>322</v>
      </c>
      <c r="B6" s="250"/>
      <c r="C6" s="159"/>
      <c r="D6" s="159"/>
      <c r="E6" s="159"/>
      <c r="F6" s="159"/>
      <c r="G6" s="159"/>
      <c r="H6" s="159"/>
      <c r="I6" s="159"/>
      <c r="J6" s="162"/>
      <c r="K6" s="43"/>
      <c r="L6" s="22"/>
      <c r="M6" s="1"/>
    </row>
    <row r="7" spans="1:15" x14ac:dyDescent="0.3">
      <c r="A7" s="52" t="s">
        <v>69</v>
      </c>
      <c r="B7" s="250"/>
      <c r="C7" s="159">
        <v>88408.959999999977</v>
      </c>
      <c r="D7" s="159">
        <v>96047</v>
      </c>
      <c r="E7" s="159">
        <v>101420</v>
      </c>
      <c r="F7" s="159">
        <v>103878</v>
      </c>
      <c r="G7" s="159">
        <v>111048</v>
      </c>
      <c r="H7" s="159">
        <v>120398</v>
      </c>
      <c r="I7" s="159">
        <v>120087</v>
      </c>
      <c r="J7" s="162">
        <v>115951</v>
      </c>
      <c r="K7" s="43">
        <f>(J7-I7)/I7</f>
        <v>-3.4441696436750026E-2</v>
      </c>
      <c r="L7" s="22"/>
      <c r="M7" s="1"/>
    </row>
    <row r="8" spans="1:15" x14ac:dyDescent="0.3">
      <c r="A8" s="52" t="s">
        <v>5</v>
      </c>
      <c r="B8" s="250"/>
      <c r="C8" s="159">
        <v>44283</v>
      </c>
      <c r="D8" s="159">
        <v>43438</v>
      </c>
      <c r="E8" s="159">
        <v>45412</v>
      </c>
      <c r="F8" s="159">
        <v>45426</v>
      </c>
      <c r="G8" s="159">
        <v>43383</v>
      </c>
      <c r="H8" s="159">
        <v>45165</v>
      </c>
      <c r="I8" s="159">
        <v>49270</v>
      </c>
      <c r="J8" s="162">
        <v>47173</v>
      </c>
      <c r="K8" s="43">
        <f t="shared" ref="K8:K12" si="1">(J8-I8)/I8</f>
        <v>-4.2561396387253904E-2</v>
      </c>
      <c r="L8" s="22"/>
      <c r="M8" s="1"/>
    </row>
    <row r="9" spans="1:15" x14ac:dyDescent="0.3">
      <c r="A9" s="52" t="s">
        <v>6</v>
      </c>
      <c r="B9" s="250"/>
      <c r="C9" s="159">
        <v>149279</v>
      </c>
      <c r="D9" s="159">
        <v>148201</v>
      </c>
      <c r="E9" s="159">
        <v>158419</v>
      </c>
      <c r="F9" s="159">
        <v>160707</v>
      </c>
      <c r="G9" s="159">
        <v>167712</v>
      </c>
      <c r="H9" s="159">
        <v>176825</v>
      </c>
      <c r="I9" s="159">
        <v>184712</v>
      </c>
      <c r="J9" s="162">
        <v>187800</v>
      </c>
      <c r="K9" s="43">
        <f t="shared" si="1"/>
        <v>1.6717917623110572E-2</v>
      </c>
      <c r="L9" s="22"/>
      <c r="M9" s="1"/>
    </row>
    <row r="10" spans="1:15" x14ac:dyDescent="0.3">
      <c r="A10" s="52" t="s">
        <v>7</v>
      </c>
      <c r="B10" s="250"/>
      <c r="C10" s="159" t="s">
        <v>70</v>
      </c>
      <c r="D10" s="159" t="s">
        <v>70</v>
      </c>
      <c r="E10" s="159">
        <v>36897.020000000004</v>
      </c>
      <c r="F10" s="159">
        <v>34795</v>
      </c>
      <c r="G10" s="159">
        <v>36948</v>
      </c>
      <c r="H10" s="159">
        <v>39541</v>
      </c>
      <c r="I10" s="159">
        <v>40401</v>
      </c>
      <c r="J10" s="162">
        <v>42312</v>
      </c>
      <c r="K10" s="43">
        <f t="shared" si="1"/>
        <v>4.7300809385906292E-2</v>
      </c>
      <c r="L10" s="22"/>
      <c r="M10" s="1"/>
    </row>
    <row r="11" spans="1:15" x14ac:dyDescent="0.3">
      <c r="A11" s="52" t="s">
        <v>253</v>
      </c>
      <c r="B11" s="250"/>
      <c r="C11" s="159">
        <v>214873.00000000003</v>
      </c>
      <c r="D11" s="159">
        <v>219738</v>
      </c>
      <c r="E11" s="159">
        <v>192243.98</v>
      </c>
      <c r="F11" s="159">
        <v>188986</v>
      </c>
      <c r="G11" s="159">
        <v>200062</v>
      </c>
      <c r="H11" s="159">
        <v>196915</v>
      </c>
      <c r="I11" s="159">
        <v>191689</v>
      </c>
      <c r="J11" s="162">
        <v>186715</v>
      </c>
      <c r="K11" s="43">
        <f t="shared" si="1"/>
        <v>-2.5948280809018776E-2</v>
      </c>
      <c r="L11" s="22"/>
      <c r="M11" s="1"/>
    </row>
    <row r="12" spans="1:15" x14ac:dyDescent="0.3">
      <c r="A12" s="52" t="s">
        <v>8</v>
      </c>
      <c r="B12" s="250"/>
      <c r="C12" s="159">
        <v>11192</v>
      </c>
      <c r="D12" s="159">
        <v>12120</v>
      </c>
      <c r="E12" s="159">
        <v>13067</v>
      </c>
      <c r="F12" s="159">
        <v>13132</v>
      </c>
      <c r="G12" s="159">
        <v>12821</v>
      </c>
      <c r="H12" s="159">
        <v>13419</v>
      </c>
      <c r="I12" s="159">
        <v>14119</v>
      </c>
      <c r="J12" s="162">
        <v>14445</v>
      </c>
      <c r="K12" s="43">
        <f t="shared" si="1"/>
        <v>2.3089453927331964E-2</v>
      </c>
      <c r="L12" s="22"/>
      <c r="M12" s="1"/>
    </row>
    <row r="13" spans="1:15" x14ac:dyDescent="0.3">
      <c r="A13" s="270" t="s">
        <v>903</v>
      </c>
      <c r="B13" s="250"/>
      <c r="C13" s="159"/>
      <c r="D13" s="159"/>
      <c r="E13" s="159"/>
      <c r="F13" s="159"/>
      <c r="G13" s="159"/>
      <c r="H13" s="159"/>
      <c r="I13" s="159"/>
      <c r="J13" s="162"/>
      <c r="K13" s="43"/>
      <c r="L13" s="22"/>
      <c r="M13" s="1"/>
    </row>
    <row r="14" spans="1:15" x14ac:dyDescent="0.3">
      <c r="A14" s="52" t="s">
        <v>323</v>
      </c>
      <c r="B14" s="250"/>
      <c r="C14" s="159">
        <v>333080</v>
      </c>
      <c r="D14" s="159">
        <v>339521</v>
      </c>
      <c r="E14" s="159">
        <v>351429</v>
      </c>
      <c r="F14" s="159">
        <v>348604</v>
      </c>
      <c r="G14" s="159">
        <v>357737</v>
      </c>
      <c r="H14" s="159">
        <v>363552</v>
      </c>
      <c r="I14" s="159">
        <v>362404</v>
      </c>
      <c r="J14" s="162">
        <v>358602</v>
      </c>
      <c r="K14" s="43">
        <f>(J14-I14)/I14</f>
        <v>-1.0491054182624917E-2</v>
      </c>
      <c r="L14" s="22"/>
      <c r="M14" s="1"/>
    </row>
    <row r="15" spans="1:15" x14ac:dyDescent="0.3">
      <c r="A15" s="52" t="s">
        <v>324</v>
      </c>
      <c r="B15" s="250"/>
      <c r="C15" s="159">
        <v>121987</v>
      </c>
      <c r="D15" s="159">
        <v>123719</v>
      </c>
      <c r="E15" s="159">
        <v>128782</v>
      </c>
      <c r="F15" s="159">
        <v>127700</v>
      </c>
      <c r="G15" s="159">
        <v>127909</v>
      </c>
      <c r="H15" s="159">
        <v>135528</v>
      </c>
      <c r="I15" s="159">
        <v>138202</v>
      </c>
      <c r="J15" s="162">
        <v>139594</v>
      </c>
      <c r="K15" s="43">
        <f t="shared" ref="K15:K20" si="2">(J15-I15)/I15</f>
        <v>1.0072213137291791E-2</v>
      </c>
      <c r="L15" s="22"/>
      <c r="M15" s="1"/>
    </row>
    <row r="16" spans="1:15" x14ac:dyDescent="0.3">
      <c r="A16" s="272" t="s">
        <v>325</v>
      </c>
      <c r="B16" s="250"/>
      <c r="C16" s="159">
        <v>211093</v>
      </c>
      <c r="D16" s="159">
        <v>215802</v>
      </c>
      <c r="E16" s="159">
        <v>222647</v>
      </c>
      <c r="F16" s="159">
        <v>220904</v>
      </c>
      <c r="G16" s="159">
        <v>229827</v>
      </c>
      <c r="H16" s="159">
        <v>228024</v>
      </c>
      <c r="I16" s="159">
        <v>224202</v>
      </c>
      <c r="J16" s="162">
        <v>219008</v>
      </c>
      <c r="K16" s="43">
        <f t="shared" si="2"/>
        <v>-2.3166608683241007E-2</v>
      </c>
      <c r="L16" s="22"/>
      <c r="M16" s="1"/>
    </row>
    <row r="17" spans="1:13" x14ac:dyDescent="0.3">
      <c r="A17" s="316" t="s">
        <v>326</v>
      </c>
      <c r="B17" s="250"/>
      <c r="C17" s="159">
        <v>81152</v>
      </c>
      <c r="D17" s="159">
        <v>84470</v>
      </c>
      <c r="E17" s="159">
        <v>92752</v>
      </c>
      <c r="F17" s="159">
        <v>96413</v>
      </c>
      <c r="G17" s="159">
        <v>114081</v>
      </c>
      <c r="H17" s="159">
        <v>123682</v>
      </c>
      <c r="I17" s="159">
        <v>126826</v>
      </c>
      <c r="J17" s="162">
        <v>126394</v>
      </c>
      <c r="K17" s="43">
        <f t="shared" si="2"/>
        <v>-3.4062416223802692E-3</v>
      </c>
      <c r="L17" s="22"/>
      <c r="M17" s="1"/>
    </row>
    <row r="18" spans="1:13" x14ac:dyDescent="0.3">
      <c r="A18" s="52" t="s">
        <v>327</v>
      </c>
      <c r="B18" s="250"/>
      <c r="C18" s="159">
        <v>75045</v>
      </c>
      <c r="D18" s="159">
        <v>76727</v>
      </c>
      <c r="E18" s="159">
        <v>84037</v>
      </c>
      <c r="F18" s="159">
        <v>80687</v>
      </c>
      <c r="G18" s="159">
        <v>80737</v>
      </c>
      <c r="H18" s="159">
        <v>84855</v>
      </c>
      <c r="I18" s="159">
        <v>90481</v>
      </c>
      <c r="J18" s="162">
        <v>88334</v>
      </c>
      <c r="K18" s="43">
        <f t="shared" si="2"/>
        <v>-2.3728738630209658E-2</v>
      </c>
      <c r="L18" s="22"/>
      <c r="M18" s="1"/>
    </row>
    <row r="19" spans="1:13" x14ac:dyDescent="0.3">
      <c r="A19" s="52" t="s">
        <v>335</v>
      </c>
      <c r="B19" s="250"/>
      <c r="C19" s="159">
        <v>18759</v>
      </c>
      <c r="D19" s="159">
        <v>18826</v>
      </c>
      <c r="E19" s="159">
        <v>19241</v>
      </c>
      <c r="F19" s="159">
        <v>21220</v>
      </c>
      <c r="G19" s="159">
        <v>19420</v>
      </c>
      <c r="H19" s="159">
        <v>20174</v>
      </c>
      <c r="I19" s="159">
        <v>20567</v>
      </c>
      <c r="J19" s="162">
        <v>21066</v>
      </c>
      <c r="K19" s="43">
        <f t="shared" si="2"/>
        <v>2.426216754995867E-2</v>
      </c>
      <c r="L19" s="22"/>
      <c r="M19" s="1"/>
    </row>
    <row r="20" spans="1:13" ht="15" x14ac:dyDescent="0.3">
      <c r="A20" s="556" t="s">
        <v>1169</v>
      </c>
      <c r="B20" s="304" t="s">
        <v>238</v>
      </c>
      <c r="C20" s="46">
        <v>0.19</v>
      </c>
      <c r="D20" s="46">
        <v>0.18</v>
      </c>
      <c r="E20" s="46">
        <v>0.18</v>
      </c>
      <c r="F20" s="46">
        <v>0.17</v>
      </c>
      <c r="G20" s="46">
        <v>0.18</v>
      </c>
      <c r="H20" s="46">
        <v>0.17</v>
      </c>
      <c r="I20" s="46">
        <v>0.17</v>
      </c>
      <c r="J20" s="68">
        <v>0.17</v>
      </c>
      <c r="K20" s="46">
        <f t="shared" si="2"/>
        <v>0</v>
      </c>
      <c r="L20" s="22"/>
      <c r="M20" s="1"/>
    </row>
    <row r="21" spans="1:13" x14ac:dyDescent="0.3">
      <c r="A21" s="20" t="s">
        <v>329</v>
      </c>
      <c r="B21" s="294" t="s">
        <v>333</v>
      </c>
      <c r="C21" s="216">
        <v>498459</v>
      </c>
      <c r="D21" s="216">
        <v>513338</v>
      </c>
      <c r="E21" s="216">
        <v>534369.64183333446</v>
      </c>
      <c r="F21" s="216">
        <v>544282</v>
      </c>
      <c r="G21" s="216">
        <v>547128</v>
      </c>
      <c r="H21" s="216">
        <v>574047</v>
      </c>
      <c r="I21" s="216">
        <v>589109</v>
      </c>
      <c r="J21" s="217">
        <v>591412</v>
      </c>
      <c r="K21" s="42">
        <f>(J21-I21)/I21</f>
        <v>3.9092935263253491E-3</v>
      </c>
      <c r="L21" s="22"/>
      <c r="M21" s="1"/>
    </row>
    <row r="22" spans="1:13" x14ac:dyDescent="0.3">
      <c r="A22" s="23" t="s">
        <v>319</v>
      </c>
      <c r="B22" s="250"/>
      <c r="C22" s="159">
        <v>459990</v>
      </c>
      <c r="D22" s="159">
        <v>477251</v>
      </c>
      <c r="E22" s="159">
        <v>499943</v>
      </c>
      <c r="F22" s="159">
        <v>512325</v>
      </c>
      <c r="G22" s="159">
        <v>518277</v>
      </c>
      <c r="H22" s="159">
        <v>547889</v>
      </c>
      <c r="I22" s="159">
        <v>564843</v>
      </c>
      <c r="J22" s="162">
        <v>569266</v>
      </c>
      <c r="K22" s="43">
        <f t="shared" ref="K22:K68" si="3">(J22-I22)/I22</f>
        <v>7.8304944913896429E-3</v>
      </c>
      <c r="L22" s="22"/>
      <c r="M22" s="1"/>
    </row>
    <row r="23" spans="1:13" x14ac:dyDescent="0.3">
      <c r="A23" s="316" t="s">
        <v>320</v>
      </c>
      <c r="B23" s="250"/>
      <c r="C23" s="159">
        <v>32976</v>
      </c>
      <c r="D23" s="159">
        <v>30468</v>
      </c>
      <c r="E23" s="159">
        <v>28718</v>
      </c>
      <c r="F23" s="159">
        <v>26296</v>
      </c>
      <c r="G23" s="159">
        <v>23611</v>
      </c>
      <c r="H23" s="159">
        <v>21203</v>
      </c>
      <c r="I23" s="159">
        <v>19202</v>
      </c>
      <c r="J23" s="162">
        <v>17341</v>
      </c>
      <c r="K23" s="43">
        <f t="shared" si="3"/>
        <v>-9.6916987813769395E-2</v>
      </c>
      <c r="L23" s="22"/>
      <c r="M23" s="1"/>
    </row>
    <row r="24" spans="1:13" x14ac:dyDescent="0.3">
      <c r="A24" s="316" t="s">
        <v>321</v>
      </c>
      <c r="B24" s="250"/>
      <c r="C24" s="159">
        <v>5493</v>
      </c>
      <c r="D24" s="159">
        <v>5619</v>
      </c>
      <c r="E24" s="159">
        <v>5709</v>
      </c>
      <c r="F24" s="159">
        <v>5661</v>
      </c>
      <c r="G24" s="159">
        <v>5240</v>
      </c>
      <c r="H24" s="159">
        <v>4955</v>
      </c>
      <c r="I24" s="159">
        <v>5064</v>
      </c>
      <c r="J24" s="162">
        <v>4805</v>
      </c>
      <c r="K24" s="43">
        <f t="shared" si="3"/>
        <v>-5.1145339652448656E-2</v>
      </c>
      <c r="L24" s="22"/>
      <c r="M24" s="1"/>
    </row>
    <row r="25" spans="1:13" x14ac:dyDescent="0.3">
      <c r="A25" s="270" t="s">
        <v>322</v>
      </c>
      <c r="B25" s="250"/>
      <c r="C25" s="159"/>
      <c r="D25" s="159"/>
      <c r="E25" s="159"/>
      <c r="F25" s="159"/>
      <c r="G25" s="159"/>
      <c r="H25" s="159"/>
      <c r="I25" s="159"/>
      <c r="J25" s="162"/>
      <c r="K25" s="43"/>
      <c r="L25" s="22"/>
      <c r="M25" s="1"/>
    </row>
    <row r="26" spans="1:13" x14ac:dyDescent="0.3">
      <c r="A26" s="52" t="s">
        <v>69</v>
      </c>
      <c r="B26" s="250"/>
      <c r="C26" s="159" t="s">
        <v>774</v>
      </c>
      <c r="D26" s="159">
        <v>90884</v>
      </c>
      <c r="E26" s="159">
        <v>98697</v>
      </c>
      <c r="F26" s="159">
        <v>102356</v>
      </c>
      <c r="G26" s="159">
        <v>105569</v>
      </c>
      <c r="H26" s="159">
        <v>115228</v>
      </c>
      <c r="I26" s="159">
        <v>119897</v>
      </c>
      <c r="J26" s="162">
        <v>117185</v>
      </c>
      <c r="K26" s="43">
        <f t="shared" si="3"/>
        <v>-2.2619414997873174E-2</v>
      </c>
      <c r="L26" s="22"/>
      <c r="M26" s="1"/>
    </row>
    <row r="27" spans="1:13" x14ac:dyDescent="0.3">
      <c r="A27" s="52" t="s">
        <v>5</v>
      </c>
      <c r="B27" s="250"/>
      <c r="C27" s="159" t="s">
        <v>774</v>
      </c>
      <c r="D27" s="159">
        <v>44142</v>
      </c>
      <c r="E27" s="159">
        <v>44933</v>
      </c>
      <c r="F27" s="159">
        <v>45837</v>
      </c>
      <c r="G27" s="159">
        <v>44293</v>
      </c>
      <c r="H27" s="159">
        <v>43777</v>
      </c>
      <c r="I27" s="159">
        <v>48174</v>
      </c>
      <c r="J27" s="162">
        <v>47650</v>
      </c>
      <c r="K27" s="43">
        <f t="shared" si="3"/>
        <v>-1.0877236683688297E-2</v>
      </c>
      <c r="L27" s="22"/>
      <c r="M27" s="1"/>
    </row>
    <row r="28" spans="1:13" x14ac:dyDescent="0.3">
      <c r="A28" s="52" t="s">
        <v>6</v>
      </c>
      <c r="B28" s="250"/>
      <c r="C28" s="159" t="s">
        <v>774</v>
      </c>
      <c r="D28" s="159">
        <v>151230</v>
      </c>
      <c r="E28" s="159">
        <v>154034</v>
      </c>
      <c r="F28" s="159">
        <v>157656</v>
      </c>
      <c r="G28" s="159">
        <v>160776</v>
      </c>
      <c r="H28" s="159">
        <v>169503</v>
      </c>
      <c r="I28" s="159">
        <v>180765</v>
      </c>
      <c r="J28" s="162">
        <v>184875</v>
      </c>
      <c r="K28" s="43">
        <f t="shared" si="3"/>
        <v>2.2736702348352834E-2</v>
      </c>
      <c r="L28" s="22"/>
      <c r="M28" s="1"/>
    </row>
    <row r="29" spans="1:13" x14ac:dyDescent="0.3">
      <c r="A29" s="52" t="s">
        <v>7</v>
      </c>
      <c r="B29" s="250"/>
      <c r="C29" s="159" t="s">
        <v>10</v>
      </c>
      <c r="D29" s="159" t="s">
        <v>10</v>
      </c>
      <c r="E29" s="159">
        <v>34236.417999999998</v>
      </c>
      <c r="F29" s="159">
        <v>35866</v>
      </c>
      <c r="G29" s="159">
        <v>34883</v>
      </c>
      <c r="H29" s="159">
        <v>37980</v>
      </c>
      <c r="I29" s="159">
        <v>39246</v>
      </c>
      <c r="J29" s="162">
        <v>40492</v>
      </c>
      <c r="K29" s="43">
        <f t="shared" si="3"/>
        <v>3.1748458441624626E-2</v>
      </c>
      <c r="L29" s="22"/>
      <c r="M29" s="1"/>
    </row>
    <row r="30" spans="1:13" x14ac:dyDescent="0.3">
      <c r="A30" s="52" t="s">
        <v>253</v>
      </c>
      <c r="B30" s="250"/>
      <c r="C30" s="159" t="s">
        <v>774</v>
      </c>
      <c r="D30" s="159">
        <v>215303</v>
      </c>
      <c r="E30" s="159">
        <v>189814.31216666696</v>
      </c>
      <c r="F30" s="159">
        <v>189490</v>
      </c>
      <c r="G30" s="159">
        <v>188635</v>
      </c>
      <c r="H30" s="159">
        <v>194565</v>
      </c>
      <c r="I30" s="159">
        <v>187330</v>
      </c>
      <c r="J30" s="162">
        <v>186857</v>
      </c>
      <c r="K30" s="43">
        <f t="shared" si="3"/>
        <v>-2.5249559600704638E-3</v>
      </c>
      <c r="L30" s="22"/>
      <c r="M30" s="1"/>
    </row>
    <row r="31" spans="1:13" x14ac:dyDescent="0.3">
      <c r="A31" s="52" t="s">
        <v>8</v>
      </c>
      <c r="B31" s="250"/>
      <c r="C31" s="159" t="s">
        <v>774</v>
      </c>
      <c r="D31" s="159">
        <v>11779</v>
      </c>
      <c r="E31" s="159">
        <v>12655</v>
      </c>
      <c r="F31" s="159">
        <v>13077</v>
      </c>
      <c r="G31" s="159">
        <v>12973</v>
      </c>
      <c r="H31" s="159">
        <v>12994</v>
      </c>
      <c r="I31" s="159">
        <v>13697</v>
      </c>
      <c r="J31" s="162">
        <v>14353</v>
      </c>
      <c r="K31" s="43">
        <f t="shared" si="3"/>
        <v>4.7893699350222675E-2</v>
      </c>
      <c r="L31" s="22"/>
      <c r="M31" s="1"/>
    </row>
    <row r="32" spans="1:13" x14ac:dyDescent="0.3">
      <c r="A32" s="270" t="s">
        <v>903</v>
      </c>
      <c r="B32" s="250"/>
      <c r="C32" s="159"/>
      <c r="D32" s="159"/>
      <c r="E32" s="159"/>
      <c r="F32" s="159"/>
      <c r="G32" s="159"/>
      <c r="H32" s="159"/>
      <c r="I32" s="159"/>
      <c r="J32" s="162"/>
      <c r="K32" s="43"/>
      <c r="L32" s="22"/>
      <c r="M32" s="1"/>
    </row>
    <row r="33" spans="1:13" x14ac:dyDescent="0.3">
      <c r="A33" s="52" t="s">
        <v>323</v>
      </c>
      <c r="B33" s="250"/>
      <c r="C33" s="159" t="s">
        <v>774</v>
      </c>
      <c r="D33" s="159">
        <v>334868</v>
      </c>
      <c r="E33" s="159">
        <v>345918</v>
      </c>
      <c r="F33" s="159">
        <v>347780</v>
      </c>
      <c r="G33" s="159">
        <v>345274</v>
      </c>
      <c r="H33" s="159">
        <v>355416</v>
      </c>
      <c r="I33" s="159">
        <v>356096</v>
      </c>
      <c r="J33" s="162">
        <v>356680</v>
      </c>
      <c r="K33" s="43">
        <f t="shared" si="3"/>
        <v>1.6400071890726095E-3</v>
      </c>
      <c r="L33" s="22"/>
      <c r="M33" s="1"/>
    </row>
    <row r="34" spans="1:13" x14ac:dyDescent="0.3">
      <c r="A34" s="52" t="s">
        <v>324</v>
      </c>
      <c r="B34" s="250"/>
      <c r="C34" s="159" t="s">
        <v>774</v>
      </c>
      <c r="D34" s="159">
        <v>123270</v>
      </c>
      <c r="E34" s="159">
        <v>126229</v>
      </c>
      <c r="F34" s="159">
        <v>127480</v>
      </c>
      <c r="G34" s="159">
        <v>126431</v>
      </c>
      <c r="H34" s="159">
        <v>130517</v>
      </c>
      <c r="I34" s="159">
        <v>136909</v>
      </c>
      <c r="J34" s="162">
        <v>137399</v>
      </c>
      <c r="K34" s="43">
        <f t="shared" si="3"/>
        <v>3.5790196407832942E-3</v>
      </c>
      <c r="L34" s="22"/>
      <c r="M34" s="1"/>
    </row>
    <row r="35" spans="1:13" x14ac:dyDescent="0.3">
      <c r="A35" s="272" t="s">
        <v>325</v>
      </c>
      <c r="B35" s="250"/>
      <c r="C35" s="159" t="s">
        <v>774</v>
      </c>
      <c r="D35" s="159">
        <v>211598</v>
      </c>
      <c r="E35" s="159">
        <v>219689</v>
      </c>
      <c r="F35" s="159">
        <v>220300</v>
      </c>
      <c r="G35" s="159">
        <v>218843</v>
      </c>
      <c r="H35" s="159">
        <v>224899</v>
      </c>
      <c r="I35" s="159">
        <v>219187</v>
      </c>
      <c r="J35" s="162">
        <v>219281</v>
      </c>
      <c r="K35" s="43">
        <f t="shared" si="3"/>
        <v>4.2885755085839947E-4</v>
      </c>
      <c r="L35" s="22"/>
      <c r="M35" s="1"/>
    </row>
    <row r="36" spans="1:13" x14ac:dyDescent="0.3">
      <c r="A36" s="52" t="s">
        <v>326</v>
      </c>
      <c r="B36" s="250"/>
      <c r="C36" s="159" t="s">
        <v>774</v>
      </c>
      <c r="D36" s="159">
        <v>83012</v>
      </c>
      <c r="E36" s="159">
        <v>88481</v>
      </c>
      <c r="F36" s="159">
        <v>94653</v>
      </c>
      <c r="G36" s="159">
        <v>101429</v>
      </c>
      <c r="H36" s="159">
        <v>116531</v>
      </c>
      <c r="I36" s="159">
        <v>124780</v>
      </c>
      <c r="J36" s="162">
        <v>125062</v>
      </c>
      <c r="K36" s="43">
        <f t="shared" si="3"/>
        <v>2.2599775605064913E-3</v>
      </c>
      <c r="L36" s="22"/>
      <c r="M36" s="1"/>
    </row>
    <row r="37" spans="1:13" x14ac:dyDescent="0.3">
      <c r="A37" s="52" t="s">
        <v>327</v>
      </c>
      <c r="B37" s="250"/>
      <c r="C37" s="159" t="s">
        <v>774</v>
      </c>
      <c r="D37" s="159">
        <v>76770</v>
      </c>
      <c r="E37" s="159">
        <v>80841</v>
      </c>
      <c r="F37" s="159">
        <v>81617</v>
      </c>
      <c r="G37" s="159">
        <v>80304</v>
      </c>
      <c r="H37" s="159">
        <v>82405</v>
      </c>
      <c r="I37" s="159">
        <v>87810</v>
      </c>
      <c r="J37" s="162">
        <v>89336</v>
      </c>
      <c r="K37" s="43">
        <f t="shared" si="3"/>
        <v>1.7378430702653457E-2</v>
      </c>
      <c r="L37" s="22"/>
      <c r="M37" s="1"/>
    </row>
    <row r="38" spans="1:13" ht="14.4" thickBot="1" x14ac:dyDescent="0.35">
      <c r="A38" s="53" t="s">
        <v>335</v>
      </c>
      <c r="B38" s="35"/>
      <c r="C38" s="62" t="s">
        <v>774</v>
      </c>
      <c r="D38" s="62">
        <v>18688</v>
      </c>
      <c r="E38" s="62">
        <v>19130</v>
      </c>
      <c r="F38" s="62">
        <v>20232</v>
      </c>
      <c r="G38" s="62">
        <v>20121</v>
      </c>
      <c r="H38" s="62">
        <v>19695</v>
      </c>
      <c r="I38" s="62">
        <v>20423</v>
      </c>
      <c r="J38" s="89">
        <v>20334</v>
      </c>
      <c r="K38" s="44">
        <f t="shared" si="3"/>
        <v>-4.3578318562405129E-3</v>
      </c>
      <c r="L38" s="24"/>
      <c r="M38" s="1"/>
    </row>
    <row r="39" spans="1:13" ht="15.6" thickTop="1" x14ac:dyDescent="0.3">
      <c r="A39" s="20" t="s">
        <v>330</v>
      </c>
      <c r="B39" s="294" t="s">
        <v>331</v>
      </c>
      <c r="C39" s="216">
        <v>459262</v>
      </c>
      <c r="D39" s="216">
        <v>472208</v>
      </c>
      <c r="E39" s="216">
        <v>499018.04299999948</v>
      </c>
      <c r="F39" s="216">
        <v>499250</v>
      </c>
      <c r="G39" s="216">
        <v>526896</v>
      </c>
      <c r="H39" s="216">
        <v>548042</v>
      </c>
      <c r="I39" s="216">
        <v>554975</v>
      </c>
      <c r="J39" s="217">
        <v>551233</v>
      </c>
      <c r="K39" s="42">
        <f t="shared" si="3"/>
        <v>-6.7426460651380691E-3</v>
      </c>
      <c r="L39" s="22"/>
      <c r="M39" s="1"/>
    </row>
    <row r="40" spans="1:13" x14ac:dyDescent="0.3">
      <c r="A40" s="270" t="s">
        <v>322</v>
      </c>
      <c r="B40" s="250"/>
      <c r="C40" s="159"/>
      <c r="D40" s="159"/>
      <c r="E40" s="159"/>
      <c r="F40" s="159"/>
      <c r="G40" s="159"/>
      <c r="H40" s="159"/>
      <c r="I40" s="159"/>
      <c r="J40" s="162"/>
      <c r="K40" s="43"/>
      <c r="L40" s="22"/>
      <c r="M40" s="1"/>
    </row>
    <row r="41" spans="1:13" x14ac:dyDescent="0.3">
      <c r="A41" s="52" t="s">
        <v>69</v>
      </c>
      <c r="B41" s="250"/>
      <c r="C41" s="159">
        <v>82792</v>
      </c>
      <c r="D41" s="159">
        <v>90784</v>
      </c>
      <c r="E41" s="159">
        <v>95717</v>
      </c>
      <c r="F41" s="159">
        <v>98203</v>
      </c>
      <c r="G41" s="159">
        <v>105036</v>
      </c>
      <c r="H41" s="159">
        <v>114134</v>
      </c>
      <c r="I41" s="159">
        <v>114151</v>
      </c>
      <c r="J41" s="162">
        <v>110411</v>
      </c>
      <c r="K41" s="43">
        <f t="shared" si="3"/>
        <v>-3.2763620117213163E-2</v>
      </c>
      <c r="L41" s="22"/>
      <c r="M41" s="1"/>
    </row>
    <row r="42" spans="1:13" x14ac:dyDescent="0.3">
      <c r="A42" s="52" t="s">
        <v>5</v>
      </c>
      <c r="B42" s="250"/>
      <c r="C42" s="159">
        <v>41886</v>
      </c>
      <c r="D42" s="159">
        <v>41034</v>
      </c>
      <c r="E42" s="159">
        <v>42783</v>
      </c>
      <c r="F42" s="159">
        <v>42712</v>
      </c>
      <c r="G42" s="159">
        <v>41897</v>
      </c>
      <c r="H42" s="159">
        <v>43840</v>
      </c>
      <c r="I42" s="159">
        <v>48053</v>
      </c>
      <c r="J42" s="162">
        <v>46026</v>
      </c>
      <c r="K42" s="43">
        <f t="shared" si="3"/>
        <v>-4.2182590056812269E-2</v>
      </c>
      <c r="L42" s="22"/>
      <c r="M42" s="1"/>
    </row>
    <row r="43" spans="1:13" x14ac:dyDescent="0.3">
      <c r="A43" s="52" t="s">
        <v>6</v>
      </c>
      <c r="B43" s="250"/>
      <c r="C43" s="159">
        <v>146739</v>
      </c>
      <c r="D43" s="159">
        <v>145575</v>
      </c>
      <c r="E43" s="159">
        <v>155954</v>
      </c>
      <c r="F43" s="159">
        <v>156836</v>
      </c>
      <c r="G43" s="159">
        <v>166199</v>
      </c>
      <c r="H43" s="159">
        <v>175099</v>
      </c>
      <c r="I43" s="159">
        <v>182403</v>
      </c>
      <c r="J43" s="162">
        <v>185608</v>
      </c>
      <c r="K43" s="43">
        <f t="shared" si="3"/>
        <v>1.7570982933394735E-2</v>
      </c>
      <c r="L43" s="22"/>
      <c r="M43" s="1"/>
    </row>
    <row r="44" spans="1:13" x14ac:dyDescent="0.3">
      <c r="A44" s="52" t="s">
        <v>7</v>
      </c>
      <c r="B44" s="250"/>
      <c r="C44" s="159" t="s">
        <v>10</v>
      </c>
      <c r="D44" s="159" t="s">
        <v>10</v>
      </c>
      <c r="E44" s="159">
        <v>31883.471000000001</v>
      </c>
      <c r="F44" s="159">
        <v>30335</v>
      </c>
      <c r="G44" s="159">
        <v>31995</v>
      </c>
      <c r="H44" s="159">
        <v>33809</v>
      </c>
      <c r="I44" s="159">
        <v>32721</v>
      </c>
      <c r="J44" s="162">
        <v>33687</v>
      </c>
      <c r="K44" s="43">
        <f t="shared" si="3"/>
        <v>2.9522325112313192E-2</v>
      </c>
      <c r="L44" s="22"/>
      <c r="M44" s="1"/>
    </row>
    <row r="45" spans="1:13" x14ac:dyDescent="0.3">
      <c r="A45" s="52" t="s">
        <v>253</v>
      </c>
      <c r="B45" s="250"/>
      <c r="C45" s="159">
        <v>177307</v>
      </c>
      <c r="D45" s="159">
        <v>183430</v>
      </c>
      <c r="E45" s="159">
        <v>160353.79099999985</v>
      </c>
      <c r="F45" s="159">
        <v>158713</v>
      </c>
      <c r="G45" s="159">
        <v>169299</v>
      </c>
      <c r="H45" s="159">
        <v>168084</v>
      </c>
      <c r="I45" s="159">
        <v>163904</v>
      </c>
      <c r="J45" s="162">
        <v>161428</v>
      </c>
      <c r="K45" s="43">
        <f t="shared" si="3"/>
        <v>-1.5106403748535729E-2</v>
      </c>
      <c r="L45" s="22"/>
      <c r="M45" s="1"/>
    </row>
    <row r="46" spans="1:13" ht="15" x14ac:dyDescent="0.3">
      <c r="A46" s="52" t="s">
        <v>1005</v>
      </c>
      <c r="B46" s="250"/>
      <c r="C46" s="159">
        <v>10538</v>
      </c>
      <c r="D46" s="159">
        <v>11385</v>
      </c>
      <c r="E46" s="159">
        <v>12327</v>
      </c>
      <c r="F46" s="159">
        <v>12451</v>
      </c>
      <c r="G46" s="159">
        <v>12470</v>
      </c>
      <c r="H46" s="159">
        <v>13076</v>
      </c>
      <c r="I46" s="159">
        <v>13743</v>
      </c>
      <c r="J46" s="162">
        <v>14073</v>
      </c>
      <c r="K46" s="43">
        <f t="shared" si="3"/>
        <v>2.4012224405151713E-2</v>
      </c>
      <c r="L46" s="22"/>
      <c r="M46" s="1"/>
    </row>
    <row r="47" spans="1:13" x14ac:dyDescent="0.3">
      <c r="A47" s="270" t="s">
        <v>903</v>
      </c>
      <c r="B47" s="250"/>
      <c r="C47" s="159"/>
      <c r="D47" s="159"/>
      <c r="E47" s="159"/>
      <c r="F47" s="159"/>
      <c r="G47" s="159"/>
      <c r="H47" s="159"/>
      <c r="I47" s="159"/>
      <c r="J47" s="162"/>
      <c r="K47" s="43"/>
      <c r="L47" s="22"/>
      <c r="M47" s="1"/>
    </row>
    <row r="48" spans="1:13" x14ac:dyDescent="0.3">
      <c r="A48" s="52" t="s">
        <v>323</v>
      </c>
      <c r="B48" s="250"/>
      <c r="C48" s="159">
        <v>287641</v>
      </c>
      <c r="D48" s="159">
        <v>294839</v>
      </c>
      <c r="E48" s="159">
        <v>305848</v>
      </c>
      <c r="F48" s="159">
        <v>303543</v>
      </c>
      <c r="G48" s="159">
        <v>315678</v>
      </c>
      <c r="H48" s="159">
        <v>322522</v>
      </c>
      <c r="I48" s="159">
        <v>320624</v>
      </c>
      <c r="J48" s="162">
        <v>318094</v>
      </c>
      <c r="K48" s="43">
        <f t="shared" si="3"/>
        <v>-7.8908628175058636E-3</v>
      </c>
      <c r="L48" s="22"/>
      <c r="M48" s="1"/>
    </row>
    <row r="49" spans="1:13" x14ac:dyDescent="0.3">
      <c r="A49" s="52" t="s">
        <v>324</v>
      </c>
      <c r="B49" s="250"/>
      <c r="C49" s="159">
        <v>113104</v>
      </c>
      <c r="D49" s="159">
        <v>114360</v>
      </c>
      <c r="E49" s="159">
        <v>118745</v>
      </c>
      <c r="F49" s="159">
        <v>117748</v>
      </c>
      <c r="G49" s="159">
        <v>118705</v>
      </c>
      <c r="H49" s="159">
        <v>125305</v>
      </c>
      <c r="I49" s="159">
        <v>126218</v>
      </c>
      <c r="J49" s="162">
        <v>126241</v>
      </c>
      <c r="K49" s="43">
        <f t="shared" si="3"/>
        <v>1.8222440539384239E-4</v>
      </c>
      <c r="L49" s="22"/>
      <c r="M49" s="1"/>
    </row>
    <row r="50" spans="1:13" x14ac:dyDescent="0.3">
      <c r="A50" s="272" t="s">
        <v>325</v>
      </c>
      <c r="B50" s="250"/>
      <c r="C50" s="159">
        <v>174537</v>
      </c>
      <c r="D50" s="159">
        <v>180479</v>
      </c>
      <c r="E50" s="159">
        <v>187103</v>
      </c>
      <c r="F50" s="159">
        <v>185795</v>
      </c>
      <c r="G50" s="159">
        <v>196973</v>
      </c>
      <c r="H50" s="159">
        <v>197217</v>
      </c>
      <c r="I50" s="159">
        <v>194406</v>
      </c>
      <c r="J50" s="162">
        <v>191853</v>
      </c>
      <c r="K50" s="43">
        <f t="shared" si="3"/>
        <v>-1.3132310731150273E-2</v>
      </c>
      <c r="L50" s="22"/>
      <c r="M50" s="1"/>
    </row>
    <row r="51" spans="1:13" x14ac:dyDescent="0.3">
      <c r="A51" s="52" t="s">
        <v>326</v>
      </c>
      <c r="B51" s="250"/>
      <c r="C51" s="159">
        <v>79347</v>
      </c>
      <c r="D51" s="159">
        <v>82887</v>
      </c>
      <c r="E51" s="159">
        <v>90648</v>
      </c>
      <c r="F51" s="159">
        <v>94696</v>
      </c>
      <c r="G51" s="159">
        <v>111852</v>
      </c>
      <c r="H51" s="159">
        <v>120920</v>
      </c>
      <c r="I51" s="159">
        <v>123792</v>
      </c>
      <c r="J51" s="162">
        <v>124105</v>
      </c>
      <c r="K51" s="43">
        <f t="shared" si="3"/>
        <v>2.5284347938477445E-3</v>
      </c>
      <c r="L51" s="22"/>
      <c r="M51" s="1"/>
    </row>
    <row r="52" spans="1:13" x14ac:dyDescent="0.3">
      <c r="A52" s="52" t="s">
        <v>327</v>
      </c>
      <c r="B52" s="250"/>
      <c r="C52" s="159">
        <v>73979</v>
      </c>
      <c r="D52" s="159">
        <v>76081</v>
      </c>
      <c r="E52" s="159">
        <v>83561</v>
      </c>
      <c r="F52" s="159">
        <v>80135</v>
      </c>
      <c r="G52" s="159">
        <v>80263</v>
      </c>
      <c r="H52" s="159">
        <v>84628</v>
      </c>
      <c r="I52" s="159">
        <v>90213</v>
      </c>
      <c r="J52" s="162">
        <v>88129</v>
      </c>
      <c r="K52" s="43">
        <f t="shared" si="3"/>
        <v>-2.3100883464689123E-2</v>
      </c>
      <c r="L52" s="22"/>
      <c r="M52" s="1"/>
    </row>
    <row r="53" spans="1:13" x14ac:dyDescent="0.3">
      <c r="A53" s="52" t="s">
        <v>335</v>
      </c>
      <c r="B53" s="250"/>
      <c r="C53" s="159">
        <v>18295</v>
      </c>
      <c r="D53" s="159">
        <v>18401</v>
      </c>
      <c r="E53" s="159">
        <v>18961</v>
      </c>
      <c r="F53" s="159">
        <v>20876</v>
      </c>
      <c r="G53" s="159">
        <v>19103</v>
      </c>
      <c r="H53" s="159">
        <v>19972</v>
      </c>
      <c r="I53" s="159">
        <v>20346</v>
      </c>
      <c r="J53" s="162">
        <v>20905</v>
      </c>
      <c r="K53" s="43">
        <f t="shared" si="3"/>
        <v>2.7474687899341394E-2</v>
      </c>
      <c r="L53" s="22"/>
      <c r="M53" s="1"/>
    </row>
    <row r="54" spans="1:13" ht="15" x14ac:dyDescent="0.3">
      <c r="A54" s="20" t="s">
        <v>1006</v>
      </c>
      <c r="B54" s="294" t="s">
        <v>332</v>
      </c>
      <c r="C54" s="216">
        <v>453990</v>
      </c>
      <c r="D54" s="216">
        <v>468724</v>
      </c>
      <c r="E54" s="216">
        <v>489571.1943333316</v>
      </c>
      <c r="F54" s="216">
        <v>499461</v>
      </c>
      <c r="G54" s="216">
        <v>502207</v>
      </c>
      <c r="H54" s="216">
        <v>528079</v>
      </c>
      <c r="I54" s="216">
        <v>542917</v>
      </c>
      <c r="J54" s="217">
        <v>547692</v>
      </c>
      <c r="K54" s="42">
        <f t="shared" si="3"/>
        <v>8.7950828579690821E-3</v>
      </c>
      <c r="L54" s="22"/>
      <c r="M54" s="1"/>
    </row>
    <row r="55" spans="1:13" x14ac:dyDescent="0.3">
      <c r="A55" s="270" t="s">
        <v>322</v>
      </c>
      <c r="B55" s="294"/>
      <c r="C55" s="159"/>
      <c r="D55" s="159"/>
      <c r="E55" s="159"/>
      <c r="F55" s="159"/>
      <c r="G55" s="159"/>
      <c r="H55" s="159"/>
      <c r="I55" s="159"/>
      <c r="J55" s="162"/>
      <c r="K55" s="43"/>
      <c r="L55" s="22"/>
      <c r="M55" s="1"/>
    </row>
    <row r="56" spans="1:13" x14ac:dyDescent="0.3">
      <c r="A56" s="52" t="s">
        <v>69</v>
      </c>
      <c r="B56" s="294"/>
      <c r="C56" s="159">
        <v>81615</v>
      </c>
      <c r="D56" s="159">
        <v>86313</v>
      </c>
      <c r="E56" s="159">
        <v>93550</v>
      </c>
      <c r="F56" s="159">
        <v>96850</v>
      </c>
      <c r="G56" s="159">
        <v>99365</v>
      </c>
      <c r="H56" s="159">
        <v>108896</v>
      </c>
      <c r="I56" s="159">
        <v>113735</v>
      </c>
      <c r="J56" s="162">
        <v>111401</v>
      </c>
      <c r="K56" s="43">
        <f t="shared" si="3"/>
        <v>-2.0521387435705807E-2</v>
      </c>
      <c r="L56" s="22"/>
      <c r="M56" s="1"/>
    </row>
    <row r="57" spans="1:13" x14ac:dyDescent="0.3">
      <c r="A57" s="52" t="s">
        <v>5</v>
      </c>
      <c r="B57" s="294"/>
      <c r="C57" s="159">
        <v>43060</v>
      </c>
      <c r="D57" s="159">
        <v>42646</v>
      </c>
      <c r="E57" s="159">
        <v>43347</v>
      </c>
      <c r="F57" s="159">
        <v>44265</v>
      </c>
      <c r="G57" s="159">
        <v>42240</v>
      </c>
      <c r="H57" s="159">
        <v>42348</v>
      </c>
      <c r="I57" s="159">
        <v>46718</v>
      </c>
      <c r="J57" s="162">
        <v>46330</v>
      </c>
      <c r="K57" s="43">
        <f t="shared" si="3"/>
        <v>-8.3051500492315588E-3</v>
      </c>
      <c r="L57" s="22"/>
      <c r="M57" s="1"/>
    </row>
    <row r="58" spans="1:13" x14ac:dyDescent="0.3">
      <c r="A58" s="52" t="s">
        <v>6</v>
      </c>
      <c r="B58" s="294"/>
      <c r="C58" s="159">
        <v>145788</v>
      </c>
      <c r="D58" s="159">
        <v>149042</v>
      </c>
      <c r="E58" s="159">
        <v>151877</v>
      </c>
      <c r="F58" s="159">
        <v>157028</v>
      </c>
      <c r="G58" s="159">
        <v>159288</v>
      </c>
      <c r="H58" s="159">
        <v>167666</v>
      </c>
      <c r="I58" s="159">
        <v>178585</v>
      </c>
      <c r="J58" s="162">
        <v>182446</v>
      </c>
      <c r="K58" s="43">
        <f t="shared" si="3"/>
        <v>2.1619956883276871E-2</v>
      </c>
      <c r="L58" s="22"/>
      <c r="M58" s="1"/>
    </row>
    <row r="59" spans="1:13" x14ac:dyDescent="0.3">
      <c r="A59" s="52" t="s">
        <v>7</v>
      </c>
      <c r="B59" s="294"/>
      <c r="C59" s="159" t="s">
        <v>10</v>
      </c>
      <c r="D59" s="159" t="s">
        <v>10</v>
      </c>
      <c r="E59" s="159">
        <v>29493</v>
      </c>
      <c r="F59" s="159">
        <v>30797</v>
      </c>
      <c r="G59" s="159">
        <v>29819</v>
      </c>
      <c r="H59" s="159">
        <v>32099</v>
      </c>
      <c r="I59" s="159">
        <v>31714</v>
      </c>
      <c r="J59" s="162">
        <v>34236</v>
      </c>
      <c r="K59" s="43">
        <f t="shared" si="3"/>
        <v>7.9523238948098637E-2</v>
      </c>
      <c r="L59" s="22"/>
      <c r="M59" s="1"/>
    </row>
    <row r="60" spans="1:13" x14ac:dyDescent="0.3">
      <c r="A60" s="52" t="s">
        <v>253</v>
      </c>
      <c r="B60" s="294"/>
      <c r="C60" s="159">
        <v>172717</v>
      </c>
      <c r="D60" s="159">
        <v>179345</v>
      </c>
      <c r="E60" s="159">
        <v>159032</v>
      </c>
      <c r="F60" s="159">
        <v>157862</v>
      </c>
      <c r="G60" s="159">
        <v>158889</v>
      </c>
      <c r="H60" s="159">
        <v>164429</v>
      </c>
      <c r="I60" s="159">
        <v>158770</v>
      </c>
      <c r="J60" s="162">
        <v>159247</v>
      </c>
      <c r="K60" s="43">
        <f t="shared" si="3"/>
        <v>3.0043459091767966E-3</v>
      </c>
      <c r="L60" s="22"/>
      <c r="M60" s="1"/>
    </row>
    <row r="61" spans="1:13" x14ac:dyDescent="0.3">
      <c r="A61" s="52" t="s">
        <v>8</v>
      </c>
      <c r="B61" s="294"/>
      <c r="C61" s="159">
        <v>10810</v>
      </c>
      <c r="D61" s="159">
        <v>11378</v>
      </c>
      <c r="E61" s="159">
        <v>12272</v>
      </c>
      <c r="F61" s="159">
        <v>12659</v>
      </c>
      <c r="G61" s="159">
        <v>12606</v>
      </c>
      <c r="H61" s="159">
        <v>12641</v>
      </c>
      <c r="I61" s="159">
        <v>13395</v>
      </c>
      <c r="J61" s="162">
        <v>14032</v>
      </c>
      <c r="K61" s="43">
        <f t="shared" si="3"/>
        <v>4.7555057857409481E-2</v>
      </c>
      <c r="L61" s="22"/>
      <c r="M61" s="1"/>
    </row>
    <row r="62" spans="1:13" x14ac:dyDescent="0.3">
      <c r="A62" s="270" t="s">
        <v>903</v>
      </c>
      <c r="B62" s="294"/>
      <c r="C62" s="159"/>
      <c r="D62" s="159"/>
      <c r="E62" s="159"/>
      <c r="F62" s="159"/>
      <c r="G62" s="159"/>
      <c r="H62" s="159"/>
      <c r="I62" s="159"/>
      <c r="J62" s="162"/>
      <c r="K62" s="43"/>
      <c r="L62" s="22"/>
      <c r="M62" s="1"/>
    </row>
    <row r="63" spans="1:13" x14ac:dyDescent="0.3">
      <c r="A63" s="52" t="s">
        <v>323</v>
      </c>
      <c r="B63" s="294"/>
      <c r="C63" s="159" t="s">
        <v>774</v>
      </c>
      <c r="D63" s="159">
        <v>292374</v>
      </c>
      <c r="E63" s="159">
        <v>303620.8334999982</v>
      </c>
      <c r="F63" s="159">
        <v>305333</v>
      </c>
      <c r="G63" s="159">
        <v>303149</v>
      </c>
      <c r="H63" s="159">
        <v>312706</v>
      </c>
      <c r="I63" s="159">
        <v>313977</v>
      </c>
      <c r="J63" s="162">
        <v>314730</v>
      </c>
      <c r="K63" s="43">
        <f>(J63-I63)/I63</f>
        <v>2.3982648410552365E-3</v>
      </c>
      <c r="L63" s="22"/>
      <c r="M63" s="1"/>
    </row>
    <row r="64" spans="1:13" x14ac:dyDescent="0.3">
      <c r="A64" s="52" t="s">
        <v>324</v>
      </c>
      <c r="B64" s="294"/>
      <c r="C64" s="159" t="s">
        <v>774</v>
      </c>
      <c r="D64" s="159">
        <v>114400</v>
      </c>
      <c r="E64" s="159">
        <v>117054</v>
      </c>
      <c r="F64" s="159">
        <v>117822</v>
      </c>
      <c r="G64" s="159">
        <v>116261</v>
      </c>
      <c r="H64" s="159">
        <v>119960</v>
      </c>
      <c r="I64" s="159">
        <v>125324</v>
      </c>
      <c r="J64" s="162">
        <v>124877</v>
      </c>
      <c r="K64" s="43">
        <f t="shared" si="3"/>
        <v>-3.56675497111487E-3</v>
      </c>
      <c r="L64" s="22"/>
      <c r="M64" s="1"/>
    </row>
    <row r="65" spans="1:13" x14ac:dyDescent="0.3">
      <c r="A65" s="272" t="s">
        <v>325</v>
      </c>
      <c r="B65" s="294"/>
      <c r="C65" s="159" t="s">
        <v>774</v>
      </c>
      <c r="D65" s="159">
        <v>177974</v>
      </c>
      <c r="E65" s="159">
        <v>186567</v>
      </c>
      <c r="F65" s="159">
        <v>187511</v>
      </c>
      <c r="G65" s="159">
        <v>186888</v>
      </c>
      <c r="H65" s="159">
        <v>192746</v>
      </c>
      <c r="I65" s="159">
        <v>188653</v>
      </c>
      <c r="J65" s="162">
        <v>189853</v>
      </c>
      <c r="K65" s="43">
        <f t="shared" si="3"/>
        <v>6.3608847990755512E-3</v>
      </c>
      <c r="L65" s="22"/>
      <c r="M65" s="1"/>
    </row>
    <row r="66" spans="1:13" x14ac:dyDescent="0.3">
      <c r="A66" s="52" t="s">
        <v>326</v>
      </c>
      <c r="B66" s="294"/>
      <c r="C66" s="159" t="s">
        <v>774</v>
      </c>
      <c r="D66" s="159">
        <v>81499</v>
      </c>
      <c r="E66" s="159">
        <v>86547</v>
      </c>
      <c r="F66" s="159">
        <v>92752</v>
      </c>
      <c r="G66" s="159">
        <v>99149</v>
      </c>
      <c r="H66" s="159">
        <v>114140</v>
      </c>
      <c r="I66" s="159">
        <v>121223</v>
      </c>
      <c r="J66" s="162">
        <v>122167</v>
      </c>
      <c r="K66" s="43">
        <f t="shared" si="3"/>
        <v>7.787301089727197E-3</v>
      </c>
      <c r="L66" s="22"/>
      <c r="M66" s="1"/>
    </row>
    <row r="67" spans="1:13" x14ac:dyDescent="0.3">
      <c r="A67" s="52" t="s">
        <v>327</v>
      </c>
      <c r="B67" s="294"/>
      <c r="C67" s="159" t="s">
        <v>774</v>
      </c>
      <c r="D67" s="159">
        <v>76419</v>
      </c>
      <c r="E67" s="159">
        <v>80562.805583333364</v>
      </c>
      <c r="F67" s="159">
        <v>81429</v>
      </c>
      <c r="G67" s="159">
        <v>79742</v>
      </c>
      <c r="H67" s="159">
        <v>81790</v>
      </c>
      <c r="I67" s="159">
        <v>87584</v>
      </c>
      <c r="J67" s="162">
        <v>89079</v>
      </c>
      <c r="K67" s="43">
        <f t="shared" si="3"/>
        <v>1.7069327731092435E-2</v>
      </c>
      <c r="L67" s="22"/>
      <c r="M67" s="1"/>
    </row>
    <row r="68" spans="1:13" x14ac:dyDescent="0.3">
      <c r="A68" s="54" t="s">
        <v>335</v>
      </c>
      <c r="B68" s="300"/>
      <c r="C68" s="160" t="s">
        <v>774</v>
      </c>
      <c r="D68" s="160">
        <v>18432</v>
      </c>
      <c r="E68" s="160">
        <v>18839.96100000001</v>
      </c>
      <c r="F68" s="160">
        <v>19947</v>
      </c>
      <c r="G68" s="160">
        <v>20167</v>
      </c>
      <c r="H68" s="160">
        <v>19443</v>
      </c>
      <c r="I68" s="160">
        <v>20133</v>
      </c>
      <c r="J68" s="161">
        <v>21716</v>
      </c>
      <c r="K68" s="45">
        <f t="shared" si="3"/>
        <v>7.8627129588238212E-2</v>
      </c>
      <c r="L68" s="26"/>
      <c r="M68" s="1"/>
    </row>
    <row r="69" spans="1:13" ht="8.6999999999999993" customHeight="1" x14ac:dyDescent="0.3">
      <c r="A69" s="1"/>
      <c r="B69" s="290"/>
      <c r="C69" s="28"/>
      <c r="D69" s="28"/>
      <c r="E69" s="28"/>
      <c r="F69" s="28"/>
      <c r="G69" s="28"/>
      <c r="H69" s="28"/>
      <c r="I69" s="28"/>
      <c r="J69" s="28"/>
      <c r="K69" s="28"/>
      <c r="L69" s="1"/>
      <c r="M69" s="1"/>
    </row>
    <row r="70" spans="1:13" x14ac:dyDescent="0.3">
      <c r="A70" s="597" t="s">
        <v>1010</v>
      </c>
      <c r="B70" s="597"/>
      <c r="C70" s="597"/>
      <c r="D70" s="597"/>
      <c r="E70" s="597"/>
      <c r="F70" s="597"/>
      <c r="G70" s="597"/>
      <c r="H70" s="597"/>
      <c r="I70" s="597"/>
      <c r="J70" s="597"/>
      <c r="K70" s="597"/>
      <c r="L70" s="597"/>
      <c r="M70" s="1"/>
    </row>
    <row r="71" spans="1:13" x14ac:dyDescent="0.3">
      <c r="A71" s="1"/>
      <c r="B71" s="290"/>
      <c r="C71" s="28"/>
      <c r="D71" s="28"/>
      <c r="E71" s="28"/>
      <c r="F71" s="28"/>
      <c r="G71" s="28"/>
      <c r="H71" s="28"/>
      <c r="I71" s="28"/>
      <c r="J71" s="28"/>
      <c r="K71" s="28"/>
      <c r="L71" s="1"/>
      <c r="M71" s="1"/>
    </row>
    <row r="72" spans="1:13" x14ac:dyDescent="0.3">
      <c r="A72" s="1"/>
      <c r="B72" s="290"/>
      <c r="C72" s="28"/>
      <c r="D72" s="28"/>
      <c r="E72" s="28"/>
      <c r="F72" s="28"/>
      <c r="G72" s="28"/>
      <c r="H72" s="28"/>
      <c r="I72" s="28"/>
      <c r="J72" s="28"/>
      <c r="K72" s="28"/>
      <c r="L72" s="1"/>
      <c r="M72" s="1"/>
    </row>
  </sheetData>
  <mergeCells count="1">
    <mergeCell ref="A70:L70"/>
  </mergeCells>
  <pageMargins left="0.31496062992125984" right="0.31496062992125984" top="0.39370078740157483" bottom="0.39370078740157483"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022CB-D33A-474A-9A9B-FC18C66B8B6E}">
  <sheetPr>
    <tabColor theme="7"/>
    <pageSetUpPr fitToPage="1"/>
  </sheetPr>
  <dimension ref="A1:L19"/>
  <sheetViews>
    <sheetView view="pageBreakPreview" zoomScaleNormal="7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37.59765625" customWidth="1"/>
    <col min="2" max="2" width="21" style="292" customWidth="1"/>
    <col min="12" max="12" width="26.59765625" customWidth="1"/>
  </cols>
  <sheetData>
    <row r="1" spans="1:12" s="234" customFormat="1" ht="19.2" thickBot="1" x14ac:dyDescent="0.45">
      <c r="A1" s="239" t="s">
        <v>334</v>
      </c>
      <c r="B1" s="299"/>
      <c r="C1" s="229">
        <v>2016</v>
      </c>
      <c r="D1" s="229">
        <v>2017</v>
      </c>
      <c r="E1" s="229">
        <v>2018</v>
      </c>
      <c r="F1" s="229">
        <v>2019</v>
      </c>
      <c r="G1" s="229">
        <v>2020</v>
      </c>
      <c r="H1" s="229">
        <v>2021</v>
      </c>
      <c r="I1" s="229">
        <v>2022</v>
      </c>
      <c r="J1" s="235">
        <v>2023</v>
      </c>
      <c r="K1" s="232" t="s">
        <v>1</v>
      </c>
      <c r="L1" s="241" t="s">
        <v>223</v>
      </c>
    </row>
    <row r="2" spans="1:12" ht="13.95" customHeight="1" thickTop="1" x14ac:dyDescent="0.3">
      <c r="A2" s="548" t="s">
        <v>1014</v>
      </c>
      <c r="B2" s="294" t="s">
        <v>332</v>
      </c>
      <c r="C2" s="216" t="s">
        <v>2</v>
      </c>
      <c r="D2" s="216">
        <v>76513</v>
      </c>
      <c r="E2" s="216">
        <v>78822</v>
      </c>
      <c r="F2" s="216">
        <v>83166</v>
      </c>
      <c r="G2" s="216">
        <v>77301</v>
      </c>
      <c r="H2" s="216">
        <v>81939</v>
      </c>
      <c r="I2" s="216">
        <v>83951</v>
      </c>
      <c r="J2" s="217">
        <v>81782</v>
      </c>
      <c r="K2" s="147">
        <f>(J2-I2)/I2</f>
        <v>-2.5836499863015332E-2</v>
      </c>
      <c r="L2" s="22"/>
    </row>
    <row r="3" spans="1:12" x14ac:dyDescent="0.3">
      <c r="A3" s="270" t="s">
        <v>322</v>
      </c>
      <c r="B3" s="295"/>
      <c r="C3" s="216"/>
      <c r="D3" s="216"/>
      <c r="E3" s="216"/>
      <c r="F3" s="216"/>
      <c r="G3" s="216"/>
      <c r="H3" s="216"/>
      <c r="I3" s="216"/>
      <c r="J3" s="217"/>
      <c r="K3" s="147"/>
      <c r="L3" s="22"/>
    </row>
    <row r="4" spans="1:12" x14ac:dyDescent="0.3">
      <c r="A4" s="52" t="s">
        <v>69</v>
      </c>
      <c r="B4" s="295"/>
      <c r="C4" s="159" t="s">
        <v>2</v>
      </c>
      <c r="D4" s="159">
        <v>8268</v>
      </c>
      <c r="E4" s="159">
        <v>7859</v>
      </c>
      <c r="F4" s="159">
        <v>7401</v>
      </c>
      <c r="G4" s="159">
        <v>8190</v>
      </c>
      <c r="H4" s="159">
        <v>9566</v>
      </c>
      <c r="I4" s="159">
        <v>7469</v>
      </c>
      <c r="J4" s="162">
        <v>6260</v>
      </c>
      <c r="K4" s="148">
        <f>(J4-I4)/I4</f>
        <v>-0.16186905877627528</v>
      </c>
      <c r="L4" s="22"/>
    </row>
    <row r="5" spans="1:12" x14ac:dyDescent="0.3">
      <c r="A5" s="52" t="s">
        <v>5</v>
      </c>
      <c r="B5" s="295"/>
      <c r="C5" s="159" t="s">
        <v>2</v>
      </c>
      <c r="D5" s="159">
        <v>2497</v>
      </c>
      <c r="E5" s="159">
        <v>3273</v>
      </c>
      <c r="F5" s="159">
        <v>2618</v>
      </c>
      <c r="G5" s="159">
        <v>1969</v>
      </c>
      <c r="H5" s="159">
        <v>2425</v>
      </c>
      <c r="I5" s="159">
        <v>2347</v>
      </c>
      <c r="J5" s="162">
        <v>1727</v>
      </c>
      <c r="K5" s="148">
        <f t="shared" ref="K5:K16" si="0">(J5-I5)/I5</f>
        <v>-0.26416702172986789</v>
      </c>
      <c r="L5" s="22"/>
    </row>
    <row r="6" spans="1:12" x14ac:dyDescent="0.3">
      <c r="A6" s="52" t="s">
        <v>6</v>
      </c>
      <c r="B6" s="295"/>
      <c r="C6" s="159" t="s">
        <v>2</v>
      </c>
      <c r="D6" s="159">
        <v>58850</v>
      </c>
      <c r="E6" s="159">
        <v>59405</v>
      </c>
      <c r="F6" s="159">
        <v>55384</v>
      </c>
      <c r="G6" s="159">
        <v>48590</v>
      </c>
      <c r="H6" s="159">
        <v>51577</v>
      </c>
      <c r="I6" s="159">
        <v>55264</v>
      </c>
      <c r="J6" s="162">
        <v>55090</v>
      </c>
      <c r="K6" s="148">
        <f t="shared" si="0"/>
        <v>-3.1485234510712219E-3</v>
      </c>
      <c r="L6" s="22"/>
    </row>
    <row r="7" spans="1:12" x14ac:dyDescent="0.3">
      <c r="A7" s="52" t="s">
        <v>7</v>
      </c>
      <c r="B7" s="295"/>
      <c r="C7" s="159" t="s">
        <v>2</v>
      </c>
      <c r="D7" s="159" t="s">
        <v>10</v>
      </c>
      <c r="E7" s="159">
        <v>4581</v>
      </c>
      <c r="F7" s="159">
        <v>13193</v>
      </c>
      <c r="G7" s="159">
        <v>14196</v>
      </c>
      <c r="H7" s="159">
        <v>15519</v>
      </c>
      <c r="I7" s="159">
        <v>15874</v>
      </c>
      <c r="J7" s="162">
        <v>15867</v>
      </c>
      <c r="K7" s="148">
        <f t="shared" si="0"/>
        <v>-4.4097265969509893E-4</v>
      </c>
      <c r="L7" s="22"/>
    </row>
    <row r="8" spans="1:12" x14ac:dyDescent="0.3">
      <c r="A8" s="52" t="s">
        <v>253</v>
      </c>
      <c r="B8" s="295"/>
      <c r="C8" s="159" t="s">
        <v>2</v>
      </c>
      <c r="D8" s="159">
        <v>6770</v>
      </c>
      <c r="E8" s="159">
        <v>2672</v>
      </c>
      <c r="F8" s="159">
        <v>2379</v>
      </c>
      <c r="G8" s="159">
        <v>2558</v>
      </c>
      <c r="H8" s="159">
        <v>2663</v>
      </c>
      <c r="I8" s="159">
        <v>2770</v>
      </c>
      <c r="J8" s="162">
        <v>2671</v>
      </c>
      <c r="K8" s="148">
        <f t="shared" si="0"/>
        <v>-3.5740072202166066E-2</v>
      </c>
      <c r="L8" s="22"/>
    </row>
    <row r="9" spans="1:12" ht="15" x14ac:dyDescent="0.3">
      <c r="A9" s="52" t="s">
        <v>170</v>
      </c>
      <c r="B9" s="295"/>
      <c r="C9" s="159" t="s">
        <v>2</v>
      </c>
      <c r="D9" s="159">
        <v>127</v>
      </c>
      <c r="E9" s="159">
        <v>1031</v>
      </c>
      <c r="F9" s="159">
        <v>2190</v>
      </c>
      <c r="G9" s="159">
        <v>1797</v>
      </c>
      <c r="H9" s="159">
        <v>189</v>
      </c>
      <c r="I9" s="159">
        <v>227</v>
      </c>
      <c r="J9" s="162">
        <v>167</v>
      </c>
      <c r="K9" s="148">
        <f t="shared" si="0"/>
        <v>-0.26431718061674009</v>
      </c>
      <c r="L9" s="22"/>
    </row>
    <row r="10" spans="1:12" x14ac:dyDescent="0.3">
      <c r="A10" s="270" t="s">
        <v>903</v>
      </c>
      <c r="B10" s="295"/>
      <c r="C10" s="159"/>
      <c r="D10" s="159"/>
      <c r="E10" s="159"/>
      <c r="F10" s="159"/>
      <c r="G10" s="159"/>
      <c r="H10" s="159"/>
      <c r="I10" s="159"/>
      <c r="J10" s="162"/>
      <c r="K10" s="148"/>
      <c r="L10" s="22"/>
    </row>
    <row r="11" spans="1:12" x14ac:dyDescent="0.3">
      <c r="A11" s="52" t="s">
        <v>323</v>
      </c>
      <c r="B11" s="295"/>
      <c r="C11" s="159" t="s">
        <v>2</v>
      </c>
      <c r="D11" s="159">
        <v>37540</v>
      </c>
      <c r="E11" s="159">
        <v>37514</v>
      </c>
      <c r="F11" s="159">
        <v>34483</v>
      </c>
      <c r="G11" s="159">
        <v>28255</v>
      </c>
      <c r="H11" s="159">
        <v>31879</v>
      </c>
      <c r="I11" s="159">
        <v>33043</v>
      </c>
      <c r="J11" s="162">
        <v>32645</v>
      </c>
      <c r="K11" s="148">
        <f t="shared" si="0"/>
        <v>-1.2044911176345973E-2</v>
      </c>
      <c r="L11" s="22"/>
    </row>
    <row r="12" spans="1:12" x14ac:dyDescent="0.3">
      <c r="A12" s="52" t="s">
        <v>324</v>
      </c>
      <c r="B12" s="295"/>
      <c r="C12" s="159" t="s">
        <v>2</v>
      </c>
      <c r="D12" s="159">
        <v>32473</v>
      </c>
      <c r="E12" s="159">
        <v>33138</v>
      </c>
      <c r="F12" s="159">
        <v>30446</v>
      </c>
      <c r="G12" s="159">
        <v>23987</v>
      </c>
      <c r="H12" s="159">
        <v>27259</v>
      </c>
      <c r="I12" s="159">
        <v>28396</v>
      </c>
      <c r="J12" s="162">
        <v>28496</v>
      </c>
      <c r="K12" s="148">
        <f t="shared" si="0"/>
        <v>3.5216227637695449E-3</v>
      </c>
      <c r="L12" s="22"/>
    </row>
    <row r="13" spans="1:12" x14ac:dyDescent="0.3">
      <c r="A13" s="272" t="s">
        <v>325</v>
      </c>
      <c r="B13" s="295"/>
      <c r="C13" s="159" t="s">
        <v>2</v>
      </c>
      <c r="D13" s="159">
        <v>5067</v>
      </c>
      <c r="E13" s="159">
        <v>4376</v>
      </c>
      <c r="F13" s="159">
        <v>4037</v>
      </c>
      <c r="G13" s="159">
        <v>4268</v>
      </c>
      <c r="H13" s="159">
        <v>4620</v>
      </c>
      <c r="I13" s="159">
        <v>4647</v>
      </c>
      <c r="J13" s="162">
        <v>4149</v>
      </c>
      <c r="K13" s="148">
        <f t="shared" si="0"/>
        <v>-0.10716591349257586</v>
      </c>
      <c r="L13" s="22"/>
    </row>
    <row r="14" spans="1:12" x14ac:dyDescent="0.3">
      <c r="A14" s="52" t="s">
        <v>326</v>
      </c>
      <c r="B14" s="295"/>
      <c r="C14" s="159" t="s">
        <v>2</v>
      </c>
      <c r="D14" s="159">
        <v>12370</v>
      </c>
      <c r="E14" s="159">
        <v>11982</v>
      </c>
      <c r="F14" s="159">
        <v>12519</v>
      </c>
      <c r="G14" s="159">
        <v>12815</v>
      </c>
      <c r="H14" s="159">
        <v>12246</v>
      </c>
      <c r="I14" s="159">
        <v>10536</v>
      </c>
      <c r="J14" s="162">
        <v>9238</v>
      </c>
      <c r="K14" s="148">
        <f t="shared" si="0"/>
        <v>-0.12319665907365224</v>
      </c>
      <c r="L14" s="22"/>
    </row>
    <row r="15" spans="1:12" x14ac:dyDescent="0.3">
      <c r="A15" s="52" t="s">
        <v>327</v>
      </c>
      <c r="B15" s="295"/>
      <c r="C15" s="159" t="s">
        <v>2</v>
      </c>
      <c r="D15" s="159">
        <v>23789</v>
      </c>
      <c r="E15" s="159">
        <v>26456</v>
      </c>
      <c r="F15" s="159">
        <v>33514</v>
      </c>
      <c r="G15" s="159">
        <v>33430</v>
      </c>
      <c r="H15" s="159">
        <v>35121</v>
      </c>
      <c r="I15" s="159">
        <v>37534</v>
      </c>
      <c r="J15" s="162">
        <v>37180</v>
      </c>
      <c r="K15" s="148">
        <f t="shared" si="0"/>
        <v>-9.4314488197367718E-3</v>
      </c>
      <c r="L15" s="22"/>
    </row>
    <row r="16" spans="1:12" ht="15" x14ac:dyDescent="0.3">
      <c r="A16" s="54" t="s">
        <v>1004</v>
      </c>
      <c r="B16" s="296"/>
      <c r="C16" s="160" t="s">
        <v>2</v>
      </c>
      <c r="D16" s="160">
        <v>2814</v>
      </c>
      <c r="E16" s="160">
        <v>2870</v>
      </c>
      <c r="F16" s="160">
        <v>2650</v>
      </c>
      <c r="G16" s="160">
        <v>2801</v>
      </c>
      <c r="H16" s="160">
        <v>2693</v>
      </c>
      <c r="I16" s="160">
        <v>2838</v>
      </c>
      <c r="J16" s="161">
        <v>2719</v>
      </c>
      <c r="K16" s="149">
        <f t="shared" si="0"/>
        <v>-4.193093727977449E-2</v>
      </c>
      <c r="L16" s="26"/>
    </row>
    <row r="17" spans="1:12" x14ac:dyDescent="0.3">
      <c r="A17" s="1"/>
      <c r="B17" s="289"/>
      <c r="C17" s="1"/>
      <c r="D17" s="1"/>
      <c r="E17" s="1"/>
      <c r="F17" s="1"/>
      <c r="G17" s="1"/>
      <c r="H17" s="1"/>
      <c r="I17" s="1"/>
      <c r="J17" s="1"/>
      <c r="K17" s="1"/>
      <c r="L17" s="1"/>
    </row>
    <row r="18" spans="1:12" x14ac:dyDescent="0.3">
      <c r="A18" s="1" t="s">
        <v>336</v>
      </c>
      <c r="B18" s="289"/>
      <c r="C18" s="1"/>
      <c r="D18" s="1"/>
      <c r="E18" s="1"/>
      <c r="F18" s="1"/>
      <c r="G18" s="1"/>
      <c r="H18" s="1"/>
      <c r="I18" s="1"/>
      <c r="J18" s="1"/>
      <c r="K18" s="1"/>
      <c r="L18" s="1"/>
    </row>
    <row r="19" spans="1:12" x14ac:dyDescent="0.3">
      <c r="A19" s="1"/>
      <c r="B19" s="289"/>
      <c r="C19" s="92"/>
      <c r="D19" s="1"/>
      <c r="E19" s="1"/>
      <c r="F19" s="1"/>
      <c r="G19" s="1"/>
      <c r="H19" s="1"/>
      <c r="I19" s="1"/>
      <c r="J19" s="1"/>
      <c r="K19" s="1"/>
      <c r="L19" s="1"/>
    </row>
  </sheetData>
  <pageMargins left="0.31496062992125984" right="0.31496062992125984" top="0.39370078740157483" bottom="0.3937007874015748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187C-8C55-462F-B3CA-BEEA91DC0E64}">
  <sheetPr>
    <tabColor theme="7"/>
  </sheetPr>
  <dimension ref="A1:M62"/>
  <sheetViews>
    <sheetView view="pageBreakPreview" zoomScaleNormal="80" zoomScaleSheetLayoutView="100" workbookViewId="0">
      <pane xSplit="2" ySplit="1" topLeftCell="C2" activePane="bottomRight" state="frozen"/>
      <selection pane="topRight" activeCell="C1" sqref="C1"/>
      <selection pane="bottomLeft" activeCell="A2" sqref="A2"/>
      <selection pane="bottomRight"/>
    </sheetView>
  </sheetViews>
  <sheetFormatPr baseColWidth="10" defaultColWidth="11.3984375" defaultRowHeight="13.8" x14ac:dyDescent="0.3"/>
  <cols>
    <col min="1" max="1" width="46.5" customWidth="1"/>
    <col min="2" max="2" width="25.19921875" style="292" customWidth="1"/>
    <col min="3" max="11" width="11.19921875" style="30"/>
    <col min="12" max="12" width="31.5" bestFit="1" customWidth="1"/>
  </cols>
  <sheetData>
    <row r="1" spans="1:13" s="234" customFormat="1" ht="19.2" thickBot="1" x14ac:dyDescent="0.45">
      <c r="A1" s="239" t="s">
        <v>219</v>
      </c>
      <c r="B1" s="229"/>
      <c r="C1" s="229">
        <v>2016</v>
      </c>
      <c r="D1" s="229">
        <v>2017</v>
      </c>
      <c r="E1" s="229">
        <v>2018</v>
      </c>
      <c r="F1" s="229">
        <v>2019</v>
      </c>
      <c r="G1" s="229">
        <v>2020</v>
      </c>
      <c r="H1" s="229">
        <v>2021</v>
      </c>
      <c r="I1" s="229">
        <v>2022</v>
      </c>
      <c r="J1" s="235">
        <v>2023</v>
      </c>
      <c r="K1" s="232" t="s">
        <v>1</v>
      </c>
      <c r="L1" s="241" t="s">
        <v>223</v>
      </c>
      <c r="M1" s="240"/>
    </row>
    <row r="2" spans="1:13" ht="14.4" thickTop="1" x14ac:dyDescent="0.3">
      <c r="A2" s="185" t="s">
        <v>339</v>
      </c>
      <c r="B2" s="221" t="s">
        <v>238</v>
      </c>
      <c r="C2" s="42">
        <v>0.21099999999999999</v>
      </c>
      <c r="D2" s="42">
        <v>0.215</v>
      </c>
      <c r="E2" s="42">
        <v>0.221</v>
      </c>
      <c r="F2" s="42">
        <v>0.222</v>
      </c>
      <c r="G2" s="42">
        <v>0.23200000000000001</v>
      </c>
      <c r="H2" s="42">
        <v>0.251</v>
      </c>
      <c r="I2" s="42">
        <v>0.26300000000000001</v>
      </c>
      <c r="J2" s="84">
        <v>0.27200000000000002</v>
      </c>
      <c r="K2" s="221" t="s">
        <v>2</v>
      </c>
      <c r="L2" s="195" t="s">
        <v>904</v>
      </c>
      <c r="M2" s="1"/>
    </row>
    <row r="3" spans="1:13" x14ac:dyDescent="0.3">
      <c r="A3" s="23" t="s">
        <v>337</v>
      </c>
      <c r="B3" s="294"/>
      <c r="C3" s="43">
        <v>0.22</v>
      </c>
      <c r="D3" s="43">
        <v>0.23300000000000001</v>
      </c>
      <c r="E3" s="43">
        <v>0.24</v>
      </c>
      <c r="F3" s="43">
        <v>0.23699999999999999</v>
      </c>
      <c r="G3" s="43">
        <v>0.246</v>
      </c>
      <c r="H3" s="43">
        <v>0.26800000000000002</v>
      </c>
      <c r="I3" s="43">
        <v>0.27900000000000003</v>
      </c>
      <c r="J3" s="85">
        <v>0.28699999999999998</v>
      </c>
      <c r="K3" s="141" t="s">
        <v>2</v>
      </c>
      <c r="L3" s="22"/>
      <c r="M3" s="1"/>
    </row>
    <row r="4" spans="1:13" x14ac:dyDescent="0.3">
      <c r="A4" s="23" t="s">
        <v>338</v>
      </c>
      <c r="B4" s="294"/>
      <c r="C4" s="43">
        <v>0.183</v>
      </c>
      <c r="D4" s="43">
        <v>0.183</v>
      </c>
      <c r="E4" s="43">
        <v>0.186</v>
      </c>
      <c r="F4" s="43">
        <v>0.193</v>
      </c>
      <c r="G4" s="43">
        <v>0.20100000000000001</v>
      </c>
      <c r="H4" s="43">
        <v>0.21</v>
      </c>
      <c r="I4" s="43">
        <v>0.223</v>
      </c>
      <c r="J4" s="85">
        <v>0.23100000000000001</v>
      </c>
      <c r="K4" s="141" t="s">
        <v>2</v>
      </c>
      <c r="L4" s="22"/>
      <c r="M4" s="1"/>
    </row>
    <row r="5" spans="1:13" s="8" customFormat="1" x14ac:dyDescent="0.3">
      <c r="A5" s="270" t="s">
        <v>322</v>
      </c>
      <c r="B5" s="294"/>
      <c r="C5" s="42"/>
      <c r="D5" s="42"/>
      <c r="E5" s="42"/>
      <c r="F5" s="42"/>
      <c r="G5" s="42"/>
      <c r="H5" s="42"/>
      <c r="I5" s="42"/>
      <c r="J5" s="84"/>
      <c r="K5" s="221"/>
      <c r="L5" s="21"/>
      <c r="M5" s="7"/>
    </row>
    <row r="6" spans="1:13" x14ac:dyDescent="0.3">
      <c r="A6" s="52" t="s">
        <v>69</v>
      </c>
      <c r="B6" s="294"/>
      <c r="C6" s="43">
        <v>0.20699999999999999</v>
      </c>
      <c r="D6" s="43">
        <v>0.21199999999999999</v>
      </c>
      <c r="E6" s="43">
        <v>0.22500000000000001</v>
      </c>
      <c r="F6" s="43">
        <v>0.22800000000000001</v>
      </c>
      <c r="G6" s="43">
        <v>0.24099999999999999</v>
      </c>
      <c r="H6" s="43">
        <v>0.25</v>
      </c>
      <c r="I6" s="43">
        <v>0.26400000000000001</v>
      </c>
      <c r="J6" s="85">
        <v>0.26400000000000001</v>
      </c>
      <c r="K6" s="141" t="s">
        <v>2</v>
      </c>
      <c r="L6" s="22"/>
      <c r="M6" s="1"/>
    </row>
    <row r="7" spans="1:13" x14ac:dyDescent="0.3">
      <c r="A7" s="52" t="s">
        <v>5</v>
      </c>
      <c r="B7" s="294"/>
      <c r="C7" s="43">
        <v>0.20499999999999999</v>
      </c>
      <c r="D7" s="43">
        <v>0.216</v>
      </c>
      <c r="E7" s="43">
        <v>0.20499999999999999</v>
      </c>
      <c r="F7" s="43">
        <v>0.21</v>
      </c>
      <c r="G7" s="43">
        <v>0.22</v>
      </c>
      <c r="H7" s="43">
        <v>0.25800000000000001</v>
      </c>
      <c r="I7" s="43">
        <v>0.27900000000000003</v>
      </c>
      <c r="J7" s="85">
        <v>0.29600000000000004</v>
      </c>
      <c r="K7" s="141" t="s">
        <v>2</v>
      </c>
      <c r="L7" s="22"/>
      <c r="M7" s="1"/>
    </row>
    <row r="8" spans="1:13" x14ac:dyDescent="0.3">
      <c r="A8" s="52" t="s">
        <v>6</v>
      </c>
      <c r="B8" s="294"/>
      <c r="C8" s="43">
        <v>0.20499999999999999</v>
      </c>
      <c r="D8" s="43">
        <v>0.20499999999999999</v>
      </c>
      <c r="E8" s="43">
        <v>0.216</v>
      </c>
      <c r="F8" s="43">
        <v>0.21099999999999999</v>
      </c>
      <c r="G8" s="43">
        <v>0.214</v>
      </c>
      <c r="H8" s="43">
        <v>0.23400000000000001</v>
      </c>
      <c r="I8" s="43">
        <v>0.23899999999999999</v>
      </c>
      <c r="J8" s="85">
        <v>0.247</v>
      </c>
      <c r="K8" s="141" t="s">
        <v>2</v>
      </c>
      <c r="L8" s="22"/>
      <c r="M8" s="1"/>
    </row>
    <row r="9" spans="1:13" x14ac:dyDescent="0.3">
      <c r="A9" s="52" t="s">
        <v>7</v>
      </c>
      <c r="B9" s="294"/>
      <c r="C9" s="43" t="s">
        <v>2</v>
      </c>
      <c r="D9" s="43" t="s">
        <v>2</v>
      </c>
      <c r="E9" s="43">
        <v>0.23699999999999999</v>
      </c>
      <c r="F9" s="43">
        <v>0.215</v>
      </c>
      <c r="G9" s="43">
        <v>0.25700000000000001</v>
      </c>
      <c r="H9" s="43">
        <v>0.24099999999999999</v>
      </c>
      <c r="I9" s="43">
        <v>0.26300000000000001</v>
      </c>
      <c r="J9" s="85">
        <v>0.27800000000000002</v>
      </c>
      <c r="K9" s="141" t="s">
        <v>2</v>
      </c>
      <c r="L9" s="22"/>
      <c r="M9" s="1"/>
    </row>
    <row r="10" spans="1:13" x14ac:dyDescent="0.3">
      <c r="A10" s="52" t="s">
        <v>253</v>
      </c>
      <c r="B10" s="294"/>
      <c r="C10" s="43">
        <v>0.218</v>
      </c>
      <c r="D10" s="43">
        <v>0.21199999999999999</v>
      </c>
      <c r="E10" s="43">
        <v>0.21199999999999999</v>
      </c>
      <c r="F10" s="43">
        <v>0.215</v>
      </c>
      <c r="G10" s="43">
        <v>0.222</v>
      </c>
      <c r="H10" s="43">
        <v>0.23599999999999999</v>
      </c>
      <c r="I10" s="43">
        <v>0.245</v>
      </c>
      <c r="J10" s="85">
        <v>0.25700000000000001</v>
      </c>
      <c r="K10" s="141" t="s">
        <v>2</v>
      </c>
      <c r="L10" s="22"/>
      <c r="M10" s="1"/>
    </row>
    <row r="11" spans="1:13" x14ac:dyDescent="0.3">
      <c r="A11" s="52" t="s">
        <v>8</v>
      </c>
      <c r="B11" s="295"/>
      <c r="C11" s="43">
        <v>0.224</v>
      </c>
      <c r="D11" s="43">
        <v>0.246</v>
      </c>
      <c r="E11" s="43">
        <v>0.247</v>
      </c>
      <c r="F11" s="43">
        <v>0.254</v>
      </c>
      <c r="G11" s="43">
        <v>0.26600000000000001</v>
      </c>
      <c r="H11" s="43">
        <v>0.28999999999999998</v>
      </c>
      <c r="I11" s="43">
        <v>0.29699999999999999</v>
      </c>
      <c r="J11" s="85">
        <v>0.31</v>
      </c>
      <c r="K11" s="141" t="s">
        <v>2</v>
      </c>
      <c r="L11" s="22"/>
      <c r="M11" s="1"/>
    </row>
    <row r="12" spans="1:13" x14ac:dyDescent="0.3">
      <c r="A12" s="52" t="s">
        <v>340</v>
      </c>
      <c r="B12" s="295"/>
      <c r="C12" s="43">
        <v>0.14299999999999999</v>
      </c>
      <c r="D12" s="43">
        <v>0.14299999999999999</v>
      </c>
      <c r="E12" s="43">
        <v>0.14299999999999999</v>
      </c>
      <c r="F12" s="43">
        <v>0.125</v>
      </c>
      <c r="G12" s="43">
        <v>0.125</v>
      </c>
      <c r="H12" s="43">
        <v>0.125</v>
      </c>
      <c r="I12" s="43">
        <v>0.222</v>
      </c>
      <c r="J12" s="85">
        <v>0.25</v>
      </c>
      <c r="K12" s="141" t="s">
        <v>2</v>
      </c>
      <c r="L12" s="22"/>
      <c r="M12" s="1"/>
    </row>
    <row r="13" spans="1:13" ht="15" x14ac:dyDescent="0.3">
      <c r="A13" s="55" t="s">
        <v>341</v>
      </c>
      <c r="B13" s="295"/>
      <c r="C13" s="43">
        <v>0.4</v>
      </c>
      <c r="D13" s="43">
        <v>0.4</v>
      </c>
      <c r="E13" s="43">
        <v>0.35</v>
      </c>
      <c r="F13" s="43">
        <v>0.35</v>
      </c>
      <c r="G13" s="43">
        <v>0.35</v>
      </c>
      <c r="H13" s="43">
        <v>0.35</v>
      </c>
      <c r="I13" s="43">
        <v>0.4</v>
      </c>
      <c r="J13" s="85">
        <v>0.4</v>
      </c>
      <c r="K13" s="141" t="s">
        <v>2</v>
      </c>
      <c r="L13" s="22" t="s">
        <v>343</v>
      </c>
      <c r="M13" s="1"/>
    </row>
    <row r="14" spans="1:13" s="8" customFormat="1" x14ac:dyDescent="0.3">
      <c r="A14" s="20" t="s">
        <v>342</v>
      </c>
      <c r="B14" s="294"/>
      <c r="C14" s="42">
        <v>0.35</v>
      </c>
      <c r="D14" s="42">
        <v>0.35</v>
      </c>
      <c r="E14" s="42">
        <v>0.34799999999999998</v>
      </c>
      <c r="F14" s="42">
        <v>0.34399999999999997</v>
      </c>
      <c r="G14" s="42">
        <v>0.34200000000000003</v>
      </c>
      <c r="H14" s="42">
        <v>0.34711296618713</v>
      </c>
      <c r="I14" s="42">
        <v>0.34399999999999997</v>
      </c>
      <c r="J14" s="84">
        <v>0.34299999999999997</v>
      </c>
      <c r="K14" s="221" t="s">
        <v>2</v>
      </c>
      <c r="L14" s="21"/>
      <c r="M14" s="7"/>
    </row>
    <row r="15" spans="1:13" s="8" customFormat="1" x14ac:dyDescent="0.3">
      <c r="A15" s="270" t="s">
        <v>322</v>
      </c>
      <c r="B15" s="294"/>
      <c r="C15" s="42"/>
      <c r="D15" s="42"/>
      <c r="E15" s="42"/>
      <c r="F15" s="42"/>
      <c r="G15" s="42"/>
      <c r="H15" s="42"/>
      <c r="I15" s="42"/>
      <c r="J15" s="84"/>
      <c r="K15" s="221"/>
      <c r="L15" s="21"/>
      <c r="M15" s="7"/>
    </row>
    <row r="16" spans="1:13" x14ac:dyDescent="0.3">
      <c r="A16" s="52" t="s">
        <v>69</v>
      </c>
      <c r="B16" s="295"/>
      <c r="C16" s="43">
        <v>0.28299999999999997</v>
      </c>
      <c r="D16" s="43">
        <v>0.28499999999999998</v>
      </c>
      <c r="E16" s="43">
        <v>0.28499999999999998</v>
      </c>
      <c r="F16" s="43">
        <v>0.28699999999999998</v>
      </c>
      <c r="G16" s="43">
        <v>0.28499999999999998</v>
      </c>
      <c r="H16" s="43">
        <v>0.29199999999999998</v>
      </c>
      <c r="I16" s="43">
        <v>0.29699999999999999</v>
      </c>
      <c r="J16" s="85">
        <v>0.29299999999999998</v>
      </c>
      <c r="K16" s="141" t="s">
        <v>2</v>
      </c>
      <c r="L16" s="22"/>
      <c r="M16" s="1"/>
    </row>
    <row r="17" spans="1:13" x14ac:dyDescent="0.3">
      <c r="A17" s="52" t="s">
        <v>5</v>
      </c>
      <c r="B17" s="295"/>
      <c r="C17" s="43">
        <v>0.42399999999999999</v>
      </c>
      <c r="D17" s="43">
        <v>0.443</v>
      </c>
      <c r="E17" s="43">
        <v>0.44400000000000001</v>
      </c>
      <c r="F17" s="43">
        <v>0.41499999999999998</v>
      </c>
      <c r="G17" s="43">
        <v>0.40899999999999997</v>
      </c>
      <c r="H17" s="43">
        <v>0.42799999999999999</v>
      </c>
      <c r="I17" s="43">
        <v>0.40300000000000002</v>
      </c>
      <c r="J17" s="85">
        <v>0.42499999999999999</v>
      </c>
      <c r="K17" s="141" t="s">
        <v>2</v>
      </c>
      <c r="L17" s="22"/>
      <c r="M17" s="1"/>
    </row>
    <row r="18" spans="1:13" x14ac:dyDescent="0.3">
      <c r="A18" s="52" t="s">
        <v>6</v>
      </c>
      <c r="B18" s="295"/>
      <c r="C18" s="43">
        <v>0.27700000000000002</v>
      </c>
      <c r="D18" s="43">
        <v>0.28000000000000003</v>
      </c>
      <c r="E18" s="43">
        <v>0.29199999999999998</v>
      </c>
      <c r="F18" s="43">
        <v>0.29499999999999998</v>
      </c>
      <c r="G18" s="43">
        <v>0.312</v>
      </c>
      <c r="H18" s="43">
        <v>0.32300000000000001</v>
      </c>
      <c r="I18" s="43">
        <v>0.32700000000000001</v>
      </c>
      <c r="J18" s="85">
        <v>0.33700000000000002</v>
      </c>
      <c r="K18" s="141" t="s">
        <v>2</v>
      </c>
      <c r="L18" s="22"/>
      <c r="M18" s="1"/>
    </row>
    <row r="19" spans="1:13" x14ac:dyDescent="0.3">
      <c r="A19" s="52" t="s">
        <v>7</v>
      </c>
      <c r="B19" s="295"/>
      <c r="C19" s="43" t="s">
        <v>2</v>
      </c>
      <c r="D19" s="43" t="s">
        <v>2</v>
      </c>
      <c r="E19" s="43">
        <v>0.216</v>
      </c>
      <c r="F19" s="43">
        <v>0.20699999999999999</v>
      </c>
      <c r="G19" s="43">
        <v>0.20799999999999999</v>
      </c>
      <c r="H19" s="43">
        <v>0.22500000000000001</v>
      </c>
      <c r="I19" s="43">
        <v>0.20499999999999999</v>
      </c>
      <c r="J19" s="85">
        <v>0.19500000000000001</v>
      </c>
      <c r="K19" s="141" t="s">
        <v>2</v>
      </c>
      <c r="L19" s="22"/>
      <c r="M19" s="1"/>
    </row>
    <row r="20" spans="1:13" x14ac:dyDescent="0.3">
      <c r="A20" s="52" t="s">
        <v>253</v>
      </c>
      <c r="B20" s="295"/>
      <c r="C20" s="43">
        <v>0.41199999999999998</v>
      </c>
      <c r="D20" s="43">
        <v>0.40699999999999997</v>
      </c>
      <c r="E20" s="43">
        <v>0.43</v>
      </c>
      <c r="F20" s="43">
        <v>0.42399999999999999</v>
      </c>
      <c r="G20" s="43">
        <v>0.40600000000000003</v>
      </c>
      <c r="H20" s="43">
        <v>0.40600000000000003</v>
      </c>
      <c r="I20" s="43">
        <v>0.40100000000000002</v>
      </c>
      <c r="J20" s="85">
        <v>0.39</v>
      </c>
      <c r="K20" s="141" t="s">
        <v>2</v>
      </c>
      <c r="L20" s="22"/>
      <c r="M20" s="1"/>
    </row>
    <row r="21" spans="1:13" x14ac:dyDescent="0.3">
      <c r="A21" s="52" t="s">
        <v>8</v>
      </c>
      <c r="B21" s="295"/>
      <c r="C21" s="43">
        <v>0.378</v>
      </c>
      <c r="D21" s="43">
        <v>0.376</v>
      </c>
      <c r="E21" s="43">
        <v>0.36599999999999999</v>
      </c>
      <c r="F21" s="43">
        <v>0.36299999999999999</v>
      </c>
      <c r="G21" s="43">
        <v>0.36599999999999999</v>
      </c>
      <c r="H21" s="43">
        <v>0.36599999999999999</v>
      </c>
      <c r="I21" s="43">
        <v>0.374</v>
      </c>
      <c r="J21" s="85">
        <v>0.38</v>
      </c>
      <c r="K21" s="141" t="s">
        <v>2</v>
      </c>
      <c r="L21" s="22"/>
      <c r="M21" s="1"/>
    </row>
    <row r="22" spans="1:13" s="8" customFormat="1" x14ac:dyDescent="0.3">
      <c r="A22" s="270" t="s">
        <v>903</v>
      </c>
      <c r="B22" s="294"/>
      <c r="C22" s="42"/>
      <c r="D22" s="42"/>
      <c r="E22" s="42"/>
      <c r="F22" s="42"/>
      <c r="G22" s="42"/>
      <c r="H22" s="42"/>
      <c r="I22" s="42"/>
      <c r="J22" s="84"/>
      <c r="K22" s="221"/>
      <c r="L22" s="21"/>
      <c r="M22" s="7"/>
    </row>
    <row r="23" spans="1:13" x14ac:dyDescent="0.3">
      <c r="A23" s="52" t="s">
        <v>323</v>
      </c>
      <c r="B23" s="295"/>
      <c r="C23" s="43" t="s">
        <v>774</v>
      </c>
      <c r="D23" s="43" t="s">
        <v>774</v>
      </c>
      <c r="E23" s="43" t="s">
        <v>774</v>
      </c>
      <c r="F23" s="43" t="s">
        <v>774</v>
      </c>
      <c r="G23" s="43">
        <v>0.36199999999999999</v>
      </c>
      <c r="H23" s="43">
        <v>0.36399999999999999</v>
      </c>
      <c r="I23" s="43">
        <v>0.35899999999999999</v>
      </c>
      <c r="J23" s="85">
        <v>0.35399999999999998</v>
      </c>
      <c r="K23" s="141" t="s">
        <v>2</v>
      </c>
      <c r="L23" s="22"/>
      <c r="M23" s="1"/>
    </row>
    <row r="24" spans="1:13" x14ac:dyDescent="0.3">
      <c r="A24" s="52" t="s">
        <v>324</v>
      </c>
      <c r="B24" s="295"/>
      <c r="C24" s="43" t="s">
        <v>774</v>
      </c>
      <c r="D24" s="43" t="s">
        <v>774</v>
      </c>
      <c r="E24" s="43" t="s">
        <v>774</v>
      </c>
      <c r="F24" s="43" t="s">
        <v>774</v>
      </c>
      <c r="G24" s="43">
        <v>0.30499999999999999</v>
      </c>
      <c r="H24" s="43">
        <v>0.31</v>
      </c>
      <c r="I24" s="43">
        <v>0.30599999999999999</v>
      </c>
      <c r="J24" s="85">
        <v>0.309</v>
      </c>
      <c r="K24" s="141" t="s">
        <v>2</v>
      </c>
      <c r="L24" s="22"/>
      <c r="M24" s="1"/>
    </row>
    <row r="25" spans="1:13" x14ac:dyDescent="0.3">
      <c r="A25" s="272" t="s">
        <v>325</v>
      </c>
      <c r="B25" s="295"/>
      <c r="C25" s="43" t="s">
        <v>774</v>
      </c>
      <c r="D25" s="43" t="s">
        <v>774</v>
      </c>
      <c r="E25" s="43" t="s">
        <v>774</v>
      </c>
      <c r="F25" s="43" t="s">
        <v>774</v>
      </c>
      <c r="G25" s="43">
        <v>0.39400000000000002</v>
      </c>
      <c r="H25" s="43">
        <v>0.39600000000000002</v>
      </c>
      <c r="I25" s="43">
        <v>0.39100000000000001</v>
      </c>
      <c r="J25" s="85">
        <v>0.38299999999999995</v>
      </c>
      <c r="K25" s="141" t="s">
        <v>2</v>
      </c>
      <c r="L25" s="22"/>
      <c r="M25" s="1"/>
    </row>
    <row r="26" spans="1:13" x14ac:dyDescent="0.3">
      <c r="A26" s="52" t="s">
        <v>326</v>
      </c>
      <c r="B26" s="295"/>
      <c r="C26" s="43" t="s">
        <v>774</v>
      </c>
      <c r="D26" s="43" t="s">
        <v>774</v>
      </c>
      <c r="E26" s="43" t="s">
        <v>774</v>
      </c>
      <c r="F26" s="43" t="s">
        <v>774</v>
      </c>
      <c r="G26" s="43">
        <v>0.33400000000000002</v>
      </c>
      <c r="H26" s="43">
        <v>0.34699999999999998</v>
      </c>
      <c r="I26" s="43">
        <v>0.34699999999999998</v>
      </c>
      <c r="J26" s="85">
        <v>0.35700000000000004</v>
      </c>
      <c r="K26" s="141" t="s">
        <v>2</v>
      </c>
      <c r="L26" s="22"/>
      <c r="M26" s="1"/>
    </row>
    <row r="27" spans="1:13" x14ac:dyDescent="0.3">
      <c r="A27" s="52" t="s">
        <v>327</v>
      </c>
      <c r="B27" s="295"/>
      <c r="C27" s="43" t="s">
        <v>774</v>
      </c>
      <c r="D27" s="43" t="s">
        <v>774</v>
      </c>
      <c r="E27" s="43" t="s">
        <v>774</v>
      </c>
      <c r="F27" s="43" t="s">
        <v>774</v>
      </c>
      <c r="G27" s="43">
        <v>0.28299999999999997</v>
      </c>
      <c r="H27" s="43">
        <v>0.29299999999999998</v>
      </c>
      <c r="I27" s="43">
        <v>0.29699999999999999</v>
      </c>
      <c r="J27" s="85">
        <v>0.29799999999999999</v>
      </c>
      <c r="K27" s="141" t="s">
        <v>2</v>
      </c>
      <c r="L27" s="22"/>
      <c r="M27" s="1"/>
    </row>
    <row r="28" spans="1:13" ht="14.4" thickBot="1" x14ac:dyDescent="0.35">
      <c r="A28" s="53" t="s">
        <v>335</v>
      </c>
      <c r="B28" s="291"/>
      <c r="C28" s="44" t="s">
        <v>774</v>
      </c>
      <c r="D28" s="44" t="s">
        <v>774</v>
      </c>
      <c r="E28" s="44" t="s">
        <v>774</v>
      </c>
      <c r="F28" s="44" t="s">
        <v>774</v>
      </c>
      <c r="G28" s="44">
        <v>0.246</v>
      </c>
      <c r="H28" s="44">
        <v>0.25800000000000001</v>
      </c>
      <c r="I28" s="44">
        <v>0.26900000000000002</v>
      </c>
      <c r="J28" s="77">
        <v>0.26300000000000001</v>
      </c>
      <c r="K28" s="29" t="s">
        <v>2</v>
      </c>
      <c r="L28" s="24"/>
      <c r="M28" s="1"/>
    </row>
    <row r="29" spans="1:13" s="8" customFormat="1" ht="15.6" thickTop="1" x14ac:dyDescent="0.3">
      <c r="A29" s="154" t="s">
        <v>344</v>
      </c>
      <c r="B29" s="294" t="s">
        <v>333</v>
      </c>
      <c r="C29" s="216">
        <v>15456</v>
      </c>
      <c r="D29" s="216">
        <v>15534</v>
      </c>
      <c r="E29" s="216">
        <v>15610</v>
      </c>
      <c r="F29" s="216">
        <v>15382</v>
      </c>
      <c r="G29" s="216">
        <v>15053</v>
      </c>
      <c r="H29" s="216">
        <v>14652</v>
      </c>
      <c r="I29" s="216">
        <v>14274</v>
      </c>
      <c r="J29" s="217">
        <v>14014</v>
      </c>
      <c r="K29" s="42">
        <f>(J29-I29)/I29</f>
        <v>-1.8214936247723135E-2</v>
      </c>
      <c r="L29" s="21"/>
      <c r="M29" s="7"/>
    </row>
    <row r="30" spans="1:13" ht="14.4" thickBot="1" x14ac:dyDescent="0.35">
      <c r="A30" s="40" t="s">
        <v>345</v>
      </c>
      <c r="B30" s="291" t="s">
        <v>238</v>
      </c>
      <c r="C30" s="44">
        <v>9.9000000000000005E-2</v>
      </c>
      <c r="D30" s="44">
        <v>9.8000000000000004E-2</v>
      </c>
      <c r="E30" s="44">
        <v>9.5000000000000001E-2</v>
      </c>
      <c r="F30" s="44">
        <v>9.0999999999999998E-2</v>
      </c>
      <c r="G30" s="44">
        <v>8.5000000000000006E-2</v>
      </c>
      <c r="H30" s="44">
        <v>0.08</v>
      </c>
      <c r="I30" s="44">
        <v>0.08</v>
      </c>
      <c r="J30" s="77">
        <v>7.9000000000000001E-2</v>
      </c>
      <c r="K30" s="29" t="s">
        <v>2</v>
      </c>
      <c r="L30" s="24"/>
      <c r="M30" s="1"/>
    </row>
    <row r="31" spans="1:13" s="8" customFormat="1" ht="14.4" thickTop="1" x14ac:dyDescent="0.3">
      <c r="A31" s="20" t="s">
        <v>347</v>
      </c>
      <c r="B31" s="294" t="s">
        <v>346</v>
      </c>
      <c r="C31" s="216">
        <v>41</v>
      </c>
      <c r="D31" s="216">
        <v>41</v>
      </c>
      <c r="E31" s="216">
        <v>41</v>
      </c>
      <c r="F31" s="216">
        <v>41</v>
      </c>
      <c r="G31" s="216">
        <v>40</v>
      </c>
      <c r="H31" s="216">
        <v>40</v>
      </c>
      <c r="I31" s="216">
        <v>40</v>
      </c>
      <c r="J31" s="217">
        <v>41</v>
      </c>
      <c r="K31" s="221" t="s">
        <v>2</v>
      </c>
      <c r="L31" s="21"/>
      <c r="M31" s="7"/>
    </row>
    <row r="32" spans="1:13" s="8" customFormat="1" x14ac:dyDescent="0.3">
      <c r="A32" s="270" t="s">
        <v>322</v>
      </c>
      <c r="B32" s="294"/>
      <c r="C32" s="216"/>
      <c r="D32" s="216"/>
      <c r="E32" s="216"/>
      <c r="F32" s="216"/>
      <c r="G32" s="216"/>
      <c r="H32" s="216"/>
      <c r="I32" s="216"/>
      <c r="J32" s="217"/>
      <c r="K32" s="221" t="s">
        <v>2</v>
      </c>
      <c r="L32" s="21"/>
      <c r="M32" s="7"/>
    </row>
    <row r="33" spans="1:13" x14ac:dyDescent="0.3">
      <c r="A33" s="52" t="s">
        <v>69</v>
      </c>
      <c r="B33" s="295"/>
      <c r="C33" s="159" t="s">
        <v>2</v>
      </c>
      <c r="D33" s="159">
        <v>37</v>
      </c>
      <c r="E33" s="159">
        <v>38</v>
      </c>
      <c r="F33" s="159">
        <v>38</v>
      </c>
      <c r="G33" s="159">
        <v>38</v>
      </c>
      <c r="H33" s="159">
        <v>38</v>
      </c>
      <c r="I33" s="159">
        <v>38</v>
      </c>
      <c r="J33" s="162">
        <v>39</v>
      </c>
      <c r="K33" s="221" t="s">
        <v>2</v>
      </c>
      <c r="L33" s="22"/>
      <c r="M33" s="1"/>
    </row>
    <row r="34" spans="1:13" x14ac:dyDescent="0.3">
      <c r="A34" s="52" t="s">
        <v>5</v>
      </c>
      <c r="B34" s="295"/>
      <c r="C34" s="159" t="s">
        <v>2</v>
      </c>
      <c r="D34" s="159">
        <v>39</v>
      </c>
      <c r="E34" s="159">
        <v>38</v>
      </c>
      <c r="F34" s="159">
        <v>38</v>
      </c>
      <c r="G34" s="159">
        <v>39</v>
      </c>
      <c r="H34" s="159">
        <v>39</v>
      </c>
      <c r="I34" s="159">
        <v>39</v>
      </c>
      <c r="J34" s="162">
        <v>40</v>
      </c>
      <c r="K34" s="221" t="s">
        <v>2</v>
      </c>
      <c r="L34" s="22"/>
      <c r="M34" s="1"/>
    </row>
    <row r="35" spans="1:13" x14ac:dyDescent="0.3">
      <c r="A35" s="52" t="s">
        <v>6</v>
      </c>
      <c r="B35" s="295"/>
      <c r="C35" s="159" t="s">
        <v>2</v>
      </c>
      <c r="D35" s="159">
        <v>39</v>
      </c>
      <c r="E35" s="159">
        <v>39</v>
      </c>
      <c r="F35" s="159">
        <v>39</v>
      </c>
      <c r="G35" s="159">
        <v>39</v>
      </c>
      <c r="H35" s="159">
        <v>38</v>
      </c>
      <c r="I35" s="159">
        <v>39</v>
      </c>
      <c r="J35" s="162">
        <v>39</v>
      </c>
      <c r="K35" s="221" t="s">
        <v>2</v>
      </c>
      <c r="L35" s="22"/>
      <c r="M35" s="1"/>
    </row>
    <row r="36" spans="1:13" x14ac:dyDescent="0.3">
      <c r="A36" s="52" t="s">
        <v>7</v>
      </c>
      <c r="B36" s="295"/>
      <c r="C36" s="159" t="s">
        <v>2</v>
      </c>
      <c r="D36" s="159" t="s">
        <v>2</v>
      </c>
      <c r="E36" s="159" t="s">
        <v>2</v>
      </c>
      <c r="F36" s="159">
        <v>44</v>
      </c>
      <c r="G36" s="159">
        <v>36</v>
      </c>
      <c r="H36" s="159">
        <v>35</v>
      </c>
      <c r="I36" s="159">
        <v>35</v>
      </c>
      <c r="J36" s="162">
        <v>35</v>
      </c>
      <c r="K36" s="221" t="s">
        <v>2</v>
      </c>
      <c r="L36" s="22"/>
      <c r="M36" s="1"/>
    </row>
    <row r="37" spans="1:13" x14ac:dyDescent="0.3">
      <c r="A37" s="52" t="s">
        <v>253</v>
      </c>
      <c r="B37" s="295"/>
      <c r="C37" s="159" t="s">
        <v>2</v>
      </c>
      <c r="D37" s="159">
        <v>44</v>
      </c>
      <c r="E37" s="159">
        <v>43</v>
      </c>
      <c r="F37" s="159">
        <v>45</v>
      </c>
      <c r="G37" s="159">
        <v>44</v>
      </c>
      <c r="H37" s="159">
        <v>44</v>
      </c>
      <c r="I37" s="159">
        <v>44</v>
      </c>
      <c r="J37" s="162">
        <v>44</v>
      </c>
      <c r="K37" s="221" t="s">
        <v>2</v>
      </c>
      <c r="L37" s="22"/>
      <c r="M37" s="1"/>
    </row>
    <row r="38" spans="1:13" x14ac:dyDescent="0.3">
      <c r="A38" s="52" t="s">
        <v>8</v>
      </c>
      <c r="B38" s="295"/>
      <c r="C38" s="159" t="s">
        <v>2</v>
      </c>
      <c r="D38" s="159">
        <v>44</v>
      </c>
      <c r="E38" s="159">
        <v>43</v>
      </c>
      <c r="F38" s="159">
        <v>46</v>
      </c>
      <c r="G38" s="159">
        <v>43</v>
      </c>
      <c r="H38" s="159">
        <v>43</v>
      </c>
      <c r="I38" s="159">
        <v>42</v>
      </c>
      <c r="J38" s="162">
        <v>43</v>
      </c>
      <c r="K38" s="221" t="s">
        <v>2</v>
      </c>
      <c r="L38" s="22"/>
      <c r="M38" s="1"/>
    </row>
    <row r="39" spans="1:13" x14ac:dyDescent="0.3">
      <c r="A39" s="20" t="s">
        <v>349</v>
      </c>
      <c r="B39" s="294" t="s">
        <v>238</v>
      </c>
      <c r="C39" s="598" t="s">
        <v>351</v>
      </c>
      <c r="D39" s="598"/>
      <c r="E39" s="598" t="s">
        <v>352</v>
      </c>
      <c r="F39" s="598"/>
      <c r="G39" s="598" t="s">
        <v>353</v>
      </c>
      <c r="H39" s="598"/>
      <c r="I39" s="141"/>
      <c r="J39" s="141"/>
      <c r="K39" s="141" t="s">
        <v>2</v>
      </c>
      <c r="L39" s="22"/>
      <c r="M39" s="1"/>
    </row>
    <row r="40" spans="1:13" s="8" customFormat="1" x14ac:dyDescent="0.3">
      <c r="A40" s="270" t="s">
        <v>348</v>
      </c>
      <c r="B40" s="294"/>
      <c r="C40" s="599">
        <v>0.14000000000000001</v>
      </c>
      <c r="D40" s="599"/>
      <c r="E40" s="599">
        <v>0.69</v>
      </c>
      <c r="F40" s="599"/>
      <c r="G40" s="599">
        <v>0.17</v>
      </c>
      <c r="H40" s="599"/>
      <c r="I40" s="221"/>
      <c r="J40" s="221"/>
      <c r="K40" s="221" t="s">
        <v>2</v>
      </c>
      <c r="L40" s="21"/>
      <c r="M40" s="7"/>
    </row>
    <row r="41" spans="1:13" s="8" customFormat="1" x14ac:dyDescent="0.3">
      <c r="A41" s="270" t="s">
        <v>322</v>
      </c>
      <c r="B41" s="294"/>
      <c r="C41" s="252"/>
      <c r="D41" s="252"/>
      <c r="E41" s="252"/>
      <c r="F41" s="252"/>
      <c r="G41" s="252"/>
      <c r="H41" s="252"/>
      <c r="I41" s="221"/>
      <c r="J41" s="221"/>
      <c r="K41" s="221" t="s">
        <v>2</v>
      </c>
      <c r="L41" s="21"/>
      <c r="M41" s="7"/>
    </row>
    <row r="42" spans="1:13" x14ac:dyDescent="0.3">
      <c r="A42" s="52" t="s">
        <v>69</v>
      </c>
      <c r="B42" s="295"/>
      <c r="C42" s="600">
        <v>0.12</v>
      </c>
      <c r="D42" s="600"/>
      <c r="E42" s="600">
        <v>0.78</v>
      </c>
      <c r="F42" s="600"/>
      <c r="G42" s="600">
        <v>0.1</v>
      </c>
      <c r="H42" s="600"/>
      <c r="I42" s="141"/>
      <c r="J42" s="141"/>
      <c r="K42" s="141" t="s">
        <v>2</v>
      </c>
      <c r="L42" s="22"/>
      <c r="M42" s="1"/>
    </row>
    <row r="43" spans="1:13" x14ac:dyDescent="0.3">
      <c r="A43" s="52" t="s">
        <v>5</v>
      </c>
      <c r="B43" s="295"/>
      <c r="C43" s="600">
        <v>0.12</v>
      </c>
      <c r="D43" s="600"/>
      <c r="E43" s="600">
        <v>0.74</v>
      </c>
      <c r="F43" s="600"/>
      <c r="G43" s="600">
        <v>0.14000000000000001</v>
      </c>
      <c r="H43" s="600"/>
      <c r="I43" s="141"/>
      <c r="J43" s="141"/>
      <c r="K43" s="141" t="s">
        <v>2</v>
      </c>
      <c r="L43" s="22"/>
      <c r="M43" s="1"/>
    </row>
    <row r="44" spans="1:13" x14ac:dyDescent="0.3">
      <c r="A44" s="52" t="s">
        <v>6</v>
      </c>
      <c r="B44" s="295"/>
      <c r="C44" s="600">
        <v>0.17</v>
      </c>
      <c r="D44" s="600"/>
      <c r="E44" s="600">
        <v>0.7</v>
      </c>
      <c r="F44" s="600"/>
      <c r="G44" s="600">
        <v>0.13</v>
      </c>
      <c r="H44" s="600"/>
      <c r="I44" s="141"/>
      <c r="J44" s="141"/>
      <c r="K44" s="141" t="s">
        <v>2</v>
      </c>
      <c r="L44" s="22"/>
      <c r="M44" s="1"/>
    </row>
    <row r="45" spans="1:13" x14ac:dyDescent="0.3">
      <c r="A45" s="52" t="s">
        <v>7</v>
      </c>
      <c r="B45" s="295"/>
      <c r="C45" s="600">
        <v>0.28999999999999998</v>
      </c>
      <c r="D45" s="600"/>
      <c r="E45" s="600">
        <v>0.61</v>
      </c>
      <c r="F45" s="600"/>
      <c r="G45" s="600">
        <v>0.1</v>
      </c>
      <c r="H45" s="600"/>
      <c r="I45" s="141"/>
      <c r="J45" s="141"/>
      <c r="K45" s="141" t="s">
        <v>2</v>
      </c>
      <c r="L45" s="22"/>
      <c r="M45" s="1"/>
    </row>
    <row r="46" spans="1:13" x14ac:dyDescent="0.3">
      <c r="A46" s="52" t="s">
        <v>253</v>
      </c>
      <c r="B46" s="295"/>
      <c r="C46" s="600">
        <v>0.11</v>
      </c>
      <c r="D46" s="600"/>
      <c r="E46" s="600">
        <v>0.62</v>
      </c>
      <c r="F46" s="600"/>
      <c r="G46" s="600">
        <v>0.27</v>
      </c>
      <c r="H46" s="600"/>
      <c r="I46" s="141"/>
      <c r="J46" s="141"/>
      <c r="K46" s="141" t="s">
        <v>2</v>
      </c>
      <c r="L46" s="22"/>
      <c r="M46" s="1"/>
    </row>
    <row r="47" spans="1:13" x14ac:dyDescent="0.3">
      <c r="A47" s="52" t="s">
        <v>8</v>
      </c>
      <c r="B47" s="295"/>
      <c r="C47" s="600">
        <v>7.0000000000000007E-2</v>
      </c>
      <c r="D47" s="600"/>
      <c r="E47" s="600">
        <v>0.72</v>
      </c>
      <c r="F47" s="600"/>
      <c r="G47" s="600">
        <v>0.21</v>
      </c>
      <c r="H47" s="600"/>
      <c r="I47" s="141"/>
      <c r="J47" s="141"/>
      <c r="K47" s="141" t="s">
        <v>2</v>
      </c>
      <c r="L47" s="22"/>
      <c r="M47" s="1"/>
    </row>
    <row r="48" spans="1:13" x14ac:dyDescent="0.3">
      <c r="A48" s="270" t="s">
        <v>903</v>
      </c>
      <c r="B48" s="295"/>
      <c r="C48" s="600"/>
      <c r="D48" s="600"/>
      <c r="E48" s="600"/>
      <c r="F48" s="600"/>
      <c r="G48" s="600"/>
      <c r="H48" s="600"/>
      <c r="I48" s="141"/>
      <c r="J48" s="141"/>
      <c r="K48" s="141" t="s">
        <v>2</v>
      </c>
      <c r="L48" s="22"/>
      <c r="M48" s="1"/>
    </row>
    <row r="49" spans="1:13" x14ac:dyDescent="0.3">
      <c r="A49" s="52" t="s">
        <v>323</v>
      </c>
      <c r="B49" s="295"/>
      <c r="C49" s="600">
        <v>0.13</v>
      </c>
      <c r="D49" s="600"/>
      <c r="E49" s="600">
        <v>0.64</v>
      </c>
      <c r="F49" s="600"/>
      <c r="G49" s="600">
        <v>0.23</v>
      </c>
      <c r="H49" s="600"/>
      <c r="I49" s="141"/>
      <c r="J49" s="141"/>
      <c r="K49" s="141" t="s">
        <v>2</v>
      </c>
      <c r="L49" s="22"/>
      <c r="M49" s="1"/>
    </row>
    <row r="50" spans="1:13" x14ac:dyDescent="0.3">
      <c r="A50" s="52" t="s">
        <v>324</v>
      </c>
      <c r="B50" s="295"/>
      <c r="C50" s="600">
        <v>0.16</v>
      </c>
      <c r="D50" s="600"/>
      <c r="E50" s="600">
        <v>0.68</v>
      </c>
      <c r="F50" s="600"/>
      <c r="G50" s="600">
        <v>0.16</v>
      </c>
      <c r="H50" s="600"/>
      <c r="I50" s="141"/>
      <c r="J50" s="141"/>
      <c r="K50" s="141" t="s">
        <v>2</v>
      </c>
      <c r="L50" s="22"/>
      <c r="M50" s="1"/>
    </row>
    <row r="51" spans="1:13" x14ac:dyDescent="0.3">
      <c r="A51" s="272" t="s">
        <v>325</v>
      </c>
      <c r="B51" s="295"/>
      <c r="C51" s="600">
        <v>0.11</v>
      </c>
      <c r="D51" s="600"/>
      <c r="E51" s="600">
        <v>0.62</v>
      </c>
      <c r="F51" s="600"/>
      <c r="G51" s="600">
        <v>0.27</v>
      </c>
      <c r="H51" s="600"/>
      <c r="I51" s="141"/>
      <c r="J51" s="141"/>
      <c r="K51" s="141" t="s">
        <v>2</v>
      </c>
      <c r="L51" s="22"/>
      <c r="M51" s="1"/>
    </row>
    <row r="52" spans="1:13" x14ac:dyDescent="0.3">
      <c r="A52" s="52" t="s">
        <v>326</v>
      </c>
      <c r="B52" s="295"/>
      <c r="C52" s="600">
        <v>0.2</v>
      </c>
      <c r="D52" s="600"/>
      <c r="E52" s="600">
        <v>0.68</v>
      </c>
      <c r="F52" s="600"/>
      <c r="G52" s="600">
        <v>0.12</v>
      </c>
      <c r="H52" s="600"/>
      <c r="I52" s="141"/>
      <c r="J52" s="141"/>
      <c r="K52" s="141" t="s">
        <v>2</v>
      </c>
      <c r="L52" s="22"/>
      <c r="M52" s="1"/>
    </row>
    <row r="53" spans="1:13" x14ac:dyDescent="0.3">
      <c r="A53" s="52" t="s">
        <v>327</v>
      </c>
      <c r="B53" s="295"/>
      <c r="C53" s="600">
        <v>0.14000000000000001</v>
      </c>
      <c r="D53" s="600"/>
      <c r="E53" s="600">
        <v>0.81</v>
      </c>
      <c r="F53" s="600"/>
      <c r="G53" s="600">
        <v>0.05</v>
      </c>
      <c r="H53" s="600"/>
      <c r="I53" s="141"/>
      <c r="J53" s="141"/>
      <c r="K53" s="141" t="s">
        <v>2</v>
      </c>
      <c r="L53" s="22"/>
      <c r="M53" s="1"/>
    </row>
    <row r="54" spans="1:13" ht="14.4" thickBot="1" x14ac:dyDescent="0.35">
      <c r="A54" s="53" t="s">
        <v>335</v>
      </c>
      <c r="B54" s="291"/>
      <c r="C54" s="601">
        <v>0.09</v>
      </c>
      <c r="D54" s="601"/>
      <c r="E54" s="601">
        <v>0.85</v>
      </c>
      <c r="F54" s="601"/>
      <c r="G54" s="601">
        <v>0.06</v>
      </c>
      <c r="H54" s="601"/>
      <c r="I54" s="29"/>
      <c r="J54" s="29"/>
      <c r="K54" s="29" t="s">
        <v>2</v>
      </c>
      <c r="L54" s="24"/>
      <c r="M54" s="1"/>
    </row>
    <row r="55" spans="1:13" s="8" customFormat="1" ht="14.4" thickTop="1" x14ac:dyDescent="0.3">
      <c r="A55" s="78" t="s">
        <v>350</v>
      </c>
      <c r="B55" s="300" t="s">
        <v>293</v>
      </c>
      <c r="C55" s="57" t="s">
        <v>2</v>
      </c>
      <c r="D55" s="57" t="s">
        <v>2</v>
      </c>
      <c r="E55" s="57">
        <v>157</v>
      </c>
      <c r="F55" s="57">
        <v>175</v>
      </c>
      <c r="G55" s="57">
        <v>183</v>
      </c>
      <c r="H55" s="57">
        <v>179</v>
      </c>
      <c r="I55" s="57">
        <v>178</v>
      </c>
      <c r="J55" s="81">
        <v>179</v>
      </c>
      <c r="K55" s="57" t="s">
        <v>2</v>
      </c>
      <c r="L55" s="80"/>
      <c r="M55" s="7"/>
    </row>
    <row r="56" spans="1:13" ht="8.6999999999999993" customHeight="1" x14ac:dyDescent="0.3">
      <c r="A56" s="1"/>
      <c r="B56" s="289"/>
      <c r="C56" s="28"/>
      <c r="D56" s="28"/>
      <c r="E56" s="28"/>
      <c r="F56" s="28"/>
      <c r="G56" s="28"/>
      <c r="H56" s="28"/>
      <c r="I56" s="28"/>
      <c r="J56" s="28"/>
      <c r="K56" s="28"/>
      <c r="L56" s="1"/>
      <c r="M56" s="1"/>
    </row>
    <row r="57" spans="1:13" x14ac:dyDescent="0.3">
      <c r="A57" s="602" t="s">
        <v>905</v>
      </c>
      <c r="B57" s="602"/>
      <c r="C57" s="602"/>
      <c r="D57" s="602"/>
      <c r="E57" s="602"/>
      <c r="F57" s="602"/>
      <c r="G57" s="602"/>
      <c r="H57" s="602"/>
      <c r="I57" s="602"/>
      <c r="J57" s="602"/>
      <c r="K57" s="602"/>
      <c r="L57" s="602"/>
      <c r="M57" s="1"/>
    </row>
    <row r="58" spans="1:13" x14ac:dyDescent="0.3">
      <c r="A58" s="602"/>
      <c r="B58" s="602"/>
      <c r="C58" s="602"/>
      <c r="D58" s="602"/>
      <c r="E58" s="602"/>
      <c r="F58" s="602"/>
      <c r="G58" s="602"/>
      <c r="H58" s="602"/>
      <c r="I58" s="602"/>
      <c r="J58" s="602"/>
      <c r="K58" s="602"/>
      <c r="L58" s="602"/>
    </row>
    <row r="59" spans="1:13" x14ac:dyDescent="0.3">
      <c r="A59" s="1"/>
      <c r="B59" s="289"/>
      <c r="C59" s="28"/>
      <c r="D59" s="28"/>
      <c r="E59" s="28"/>
      <c r="F59" s="28"/>
      <c r="G59" s="28"/>
      <c r="H59" s="28"/>
      <c r="I59" s="28"/>
      <c r="J59" s="28"/>
      <c r="K59" s="28"/>
      <c r="L59" s="1"/>
    </row>
    <row r="60" spans="1:13" x14ac:dyDescent="0.3">
      <c r="A60" s="1"/>
      <c r="B60" s="289"/>
      <c r="C60" s="28"/>
      <c r="D60" s="28"/>
      <c r="E60" s="28"/>
      <c r="F60" s="28"/>
      <c r="G60" s="28"/>
      <c r="H60" s="28"/>
      <c r="I60" s="28"/>
      <c r="J60" s="28"/>
      <c r="K60" s="28"/>
      <c r="L60" s="1"/>
    </row>
    <row r="61" spans="1:13" x14ac:dyDescent="0.3">
      <c r="A61" s="1"/>
      <c r="B61" s="289"/>
      <c r="C61" s="28"/>
      <c r="D61" s="28"/>
      <c r="E61" s="28"/>
      <c r="F61" s="28"/>
      <c r="G61" s="28"/>
      <c r="H61" s="28"/>
      <c r="I61" s="28"/>
      <c r="J61" s="28"/>
      <c r="K61" s="28"/>
      <c r="L61" s="1"/>
    </row>
    <row r="62" spans="1:13" x14ac:dyDescent="0.3">
      <c r="A62" s="1"/>
      <c r="B62" s="289"/>
      <c r="C62" s="28"/>
      <c r="D62" s="28"/>
      <c r="E62" s="28"/>
      <c r="F62" s="28"/>
      <c r="G62" s="28"/>
      <c r="H62" s="28"/>
      <c r="I62" s="28"/>
      <c r="J62" s="28"/>
      <c r="K62" s="28"/>
      <c r="L62" s="1"/>
    </row>
  </sheetData>
  <mergeCells count="46">
    <mergeCell ref="C54:D54"/>
    <mergeCell ref="E54:F54"/>
    <mergeCell ref="G54:H54"/>
    <mergeCell ref="A57:L58"/>
    <mergeCell ref="C52:D52"/>
    <mergeCell ref="E52:F52"/>
    <mergeCell ref="G52:H52"/>
    <mergeCell ref="C53:D53"/>
    <mergeCell ref="E53:F53"/>
    <mergeCell ref="G53:H53"/>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39:D39"/>
    <mergeCell ref="E39:F39"/>
    <mergeCell ref="G39:H39"/>
    <mergeCell ref="C40:D40"/>
    <mergeCell ref="E40:F40"/>
    <mergeCell ref="G40:H40"/>
  </mergeCells>
  <pageMargins left="0.31496062992125984" right="0.31496062992125984" top="0.39370078740157483" bottom="0.39370078740157483" header="0.31496062992125984" footer="0.31496062992125984"/>
  <pageSetup paperSize="9" scale="53" orientation="landscape" r:id="rId1"/>
  <headerFooter>
    <oddHeader>&amp;F</oddHeader>
    <oddFooter>&amp;L&amp;BDeutsche Post DHL Group Vertraulich&amp;B&amp;C&amp;D&amp;RSeite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6245ADD459A34A902A3054C28E9678" ma:contentTypeVersion="6" ma:contentTypeDescription="Create a new document." ma:contentTypeScope="" ma:versionID="939d6fe33af68e22bf0ed41486892bb6">
  <xsd:schema xmlns:xsd="http://www.w3.org/2001/XMLSchema" xmlns:xs="http://www.w3.org/2001/XMLSchema" xmlns:p="http://schemas.microsoft.com/office/2006/metadata/properties" xmlns:ns2="9bfddbe4-411b-43c3-a055-9a48d0c70b7b" xmlns:ns3="4808337a-b398-45c9-9e8c-9e8f4ffb873a" targetNamespace="http://schemas.microsoft.com/office/2006/metadata/properties" ma:root="true" ma:fieldsID="b70e9f491dc71a4923d4e3ae5b6b5ae6" ns2:_="" ns3:_="">
    <xsd:import namespace="9bfddbe4-411b-43c3-a055-9a48d0c70b7b"/>
    <xsd:import namespace="4808337a-b398-45c9-9e8c-9e8f4ffb87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ddbe4-411b-43c3-a055-9a48d0c70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08337a-b398-45c9-9e8c-9e8f4ffb87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9F8CB9-3360-4C8D-ABF3-18BBAFA44285}">
  <ds:schemaRefs>
    <ds:schemaRef ds:uri="http://schemas.microsoft.com/sharepoint/v3/contenttype/forms"/>
  </ds:schemaRefs>
</ds:datastoreItem>
</file>

<file path=customXml/itemProps2.xml><?xml version="1.0" encoding="utf-8"?>
<ds:datastoreItem xmlns:ds="http://schemas.openxmlformats.org/officeDocument/2006/customXml" ds:itemID="{B897BFB8-7601-4074-B8EF-8DDD26AE8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ddbe4-411b-43c3-a055-9a48d0c70b7b"/>
    <ds:schemaRef ds:uri="4808337a-b398-45c9-9e8c-9e8f4ffb8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1DCE3-CC0A-4675-988D-92703BA91CB0}">
  <ds:schemaRefs>
    <ds:schemaRef ds:uri="http://schemas.microsoft.com/office/2006/metadata/properties"/>
    <ds:schemaRef ds:uri="9bfddbe4-411b-43c3-a055-9a48d0c70b7b"/>
    <ds:schemaRef ds:uri="http://schemas.microsoft.com/office/infopath/2007/PartnerControls"/>
    <ds:schemaRef ds:uri="4808337a-b398-45c9-9e8c-9e8f4ffb873a"/>
    <ds:schemaRef ds:uri="http://purl.org/dc/elements/1.1/"/>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Präambel</vt:lpstr>
      <vt:lpstr>THG-Emissionen</vt:lpstr>
      <vt:lpstr>Energieverbrauch</vt:lpstr>
      <vt:lpstr>Fahrzeugflotte</vt:lpstr>
      <vt:lpstr>Weitere E-Kennzahlen</vt:lpstr>
      <vt:lpstr>EU-Taxonomie</vt:lpstr>
      <vt:lpstr>Entwicklung eigene Belegschaft</vt:lpstr>
      <vt:lpstr>Entwicklung externe Belegschaft</vt:lpstr>
      <vt:lpstr>Vielfalt &amp; Inklusion</vt:lpstr>
      <vt:lpstr>Mitarbeiterengagement</vt:lpstr>
      <vt:lpstr>Arbeitssicherheit &amp; Gesundheit</vt:lpstr>
      <vt:lpstr>Weitere S-Kennzahlen</vt:lpstr>
      <vt:lpstr>Unternehmensführung</vt:lpstr>
      <vt:lpstr>GRI Index DE</vt:lpstr>
      <vt:lpstr>SASB Index DE</vt:lpstr>
      <vt:lpstr>TCFD Index DE</vt:lpstr>
      <vt:lpstr>WEF Index DE</vt:lpstr>
      <vt:lpstr>ESRS E1 Index DE</vt:lpstr>
      <vt:lpstr>IFRS S2 Index DE</vt:lpstr>
      <vt:lpstr>'Arbeitssicherheit &amp; Gesundheit'!Druckbereich</vt:lpstr>
      <vt:lpstr>Energieverbrauch!Druckbereich</vt:lpstr>
      <vt:lpstr>'Entwicklung eigene Belegschaft'!Druckbereich</vt:lpstr>
      <vt:lpstr>'Entwicklung externe Belegschaft'!Druckbereich</vt:lpstr>
      <vt:lpstr>'EU-Taxonomie'!Druckbereich</vt:lpstr>
      <vt:lpstr>Fahrzeugflotte!Druckbereich</vt:lpstr>
      <vt:lpstr>'GRI Index DE'!Druckbereich</vt:lpstr>
      <vt:lpstr>Mitarbeiterengagement!Druckbereich</vt:lpstr>
      <vt:lpstr>Präambel!Druckbereich</vt:lpstr>
      <vt:lpstr>'THG-Emissionen'!Druckbereich</vt:lpstr>
      <vt:lpstr>Unternehmensführung!Druckbereich</vt:lpstr>
      <vt:lpstr>'Vielfalt &amp; Inklusion'!Druckbereich</vt:lpstr>
      <vt:lpstr>'WEF Index DE'!Druckbereich</vt:lpstr>
      <vt:lpstr>'Weitere E-Kennzahlen'!Druckbereich</vt:lpstr>
      <vt:lpstr>'Weitere S-Kennzahlen'!Druckbereich</vt:lpstr>
      <vt:lpstr>'Arbeitssicherheit &amp; Gesundheit'!Drucktitel</vt:lpstr>
      <vt:lpstr>Energieverbrauch!Drucktitel</vt:lpstr>
      <vt:lpstr>'Entwicklung eigene Belegschaft'!Drucktitel</vt:lpstr>
      <vt:lpstr>'Entwicklung externe Belegschaft'!Drucktitel</vt:lpstr>
      <vt:lpstr>'ESRS E1 Index DE'!Drucktitel</vt:lpstr>
      <vt:lpstr>Fahrzeugflotte!Drucktitel</vt:lpstr>
      <vt:lpstr>'GRI Index DE'!Drucktitel</vt:lpstr>
      <vt:lpstr>'IFRS S2 Index DE'!Drucktitel</vt:lpstr>
      <vt:lpstr>Mitarbeiterengagement!Drucktitel</vt:lpstr>
      <vt:lpstr>'SASB Index DE'!Drucktitel</vt:lpstr>
      <vt:lpstr>'TCFD Index DE'!Drucktitel</vt:lpstr>
      <vt:lpstr>'THG-Emissionen'!Drucktitel</vt:lpstr>
      <vt:lpstr>Unternehmensführung!Drucktitel</vt:lpstr>
      <vt:lpstr>'Vielfalt &amp; Inklusion'!Drucktitel</vt:lpstr>
      <vt:lpstr>'WEF Index DE'!Drucktitel</vt:lpstr>
      <vt:lpstr>'Weitere E-Kennzahlen'!Drucktitel</vt:lpstr>
      <vt:lpstr>'Weitere S-Kennzahlen'!Drucktitel</vt:lpstr>
    </vt:vector>
  </TitlesOfParts>
  <Manager/>
  <Company>Deutsche Post DHL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2024-03-01T12:55:52Z</cp:lastPrinted>
  <dcterms:created xsi:type="dcterms:W3CDTF">2024-01-28T16:56:59Z</dcterms:created>
  <dcterms:modified xsi:type="dcterms:W3CDTF">2024-03-06T13:22:18Z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6915f3-2f02-4945-8997-f2963298db46_Enabled">
    <vt:lpwstr>true</vt:lpwstr>
  </property>
  <property fmtid="{D5CDD505-2E9C-101B-9397-08002B2CF9AE}" pid="3" name="MSIP_Label_736915f3-2f02-4945-8997-f2963298db46_SetDate">
    <vt:lpwstr>2024-01-29T06:50:38Z</vt:lpwstr>
  </property>
  <property fmtid="{D5CDD505-2E9C-101B-9397-08002B2CF9AE}" pid="4" name="MSIP_Label_736915f3-2f02-4945-8997-f2963298db46_Method">
    <vt:lpwstr>Standard</vt:lpwstr>
  </property>
  <property fmtid="{D5CDD505-2E9C-101B-9397-08002B2CF9AE}" pid="5" name="MSIP_Label_736915f3-2f02-4945-8997-f2963298db46_Name">
    <vt:lpwstr>Internal</vt:lpwstr>
  </property>
  <property fmtid="{D5CDD505-2E9C-101B-9397-08002B2CF9AE}" pid="6" name="MSIP_Label_736915f3-2f02-4945-8997-f2963298db46_SiteId">
    <vt:lpwstr>cd99fef8-1cd3-4a2a-9bdf-15531181d65e</vt:lpwstr>
  </property>
  <property fmtid="{D5CDD505-2E9C-101B-9397-08002B2CF9AE}" pid="7" name="MSIP_Label_736915f3-2f02-4945-8997-f2963298db46_ActionId">
    <vt:lpwstr>b98b874f-3184-426a-bb89-19503e628b5a</vt:lpwstr>
  </property>
  <property fmtid="{D5CDD505-2E9C-101B-9397-08002B2CF9AE}" pid="8" name="MSIP_Label_736915f3-2f02-4945-8997-f2963298db46_ContentBits">
    <vt:lpwstr>1</vt:lpwstr>
  </property>
  <property fmtid="{D5CDD505-2E9C-101B-9397-08002B2CF9AE}" pid="9" name="ContentTypeId">
    <vt:lpwstr>0x0101001E6245ADD459A34A902A3054C28E9678</vt:lpwstr>
  </property>
</Properties>
</file>